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370" windowHeight="1170"/>
  </bookViews>
  <sheets>
    <sheet name="Sheet1" sheetId="1" r:id="rId1"/>
  </sheets>
  <calcPr calcId="152511"/>
</workbook>
</file>

<file path=xl/calcChain.xml><?xml version="1.0" encoding="utf-8"?>
<calcChain xmlns="http://schemas.openxmlformats.org/spreadsheetml/2006/main">
  <c r="DM37" i="1"/>
  <c r="DL37"/>
  <c r="DN37" s="1"/>
  <c r="DK37"/>
  <c r="DH37"/>
  <c r="DE37"/>
  <c r="DB37"/>
  <c r="CY37"/>
  <c r="CV37"/>
  <c r="CO37"/>
  <c r="CN37"/>
  <c r="BY37"/>
  <c r="BX37"/>
  <c r="CR37" s="1"/>
  <c r="DQ37" s="1"/>
  <c r="BW37"/>
  <c r="CQ37" s="1"/>
  <c r="BV37"/>
  <c r="BS37"/>
  <c r="BL37"/>
  <c r="BI37"/>
  <c r="BB37"/>
  <c r="BA37"/>
  <c r="AZ37"/>
  <c r="AY37"/>
  <c r="AU37"/>
  <c r="AP37"/>
  <c r="AO37"/>
  <c r="AN37"/>
  <c r="AQ37" s="1"/>
  <c r="AJ37"/>
  <c r="AF37"/>
  <c r="AA37"/>
  <c r="Z37"/>
  <c r="Y37"/>
  <c r="U37"/>
  <c r="Q37"/>
  <c r="M37"/>
  <c r="AB37" s="1"/>
  <c r="I37"/>
  <c r="CS37" l="1"/>
  <c r="DP37"/>
  <c r="DV37"/>
  <c r="DW37"/>
  <c r="CP37"/>
  <c r="DS37" s="1"/>
  <c r="DU37" l="1"/>
  <c r="DT37"/>
  <c r="DR37"/>
  <c r="G80" l="1"/>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O80"/>
  <c r="DR80"/>
  <c r="DS80"/>
  <c r="DT80"/>
  <c r="DV80"/>
  <c r="DW80"/>
  <c r="F80"/>
  <c r="DK4" l="1"/>
  <c r="DL4"/>
  <c r="DM4"/>
  <c r="DN4" s="1"/>
  <c r="DK5"/>
  <c r="DL5"/>
  <c r="DM5"/>
  <c r="DN5"/>
  <c r="DK6"/>
  <c r="DL6"/>
  <c r="DM6"/>
  <c r="DN6"/>
  <c r="DK7"/>
  <c r="DL7"/>
  <c r="DM7"/>
  <c r="DN7"/>
  <c r="DK8"/>
  <c r="DL8"/>
  <c r="DM8"/>
  <c r="DN8" s="1"/>
  <c r="DK9"/>
  <c r="DK80" s="1"/>
  <c r="DL9"/>
  <c r="DL80" s="1"/>
  <c r="DM9"/>
  <c r="DM80" s="1"/>
  <c r="DK10"/>
  <c r="DL10"/>
  <c r="DN10" s="1"/>
  <c r="DM10"/>
  <c r="DK11"/>
  <c r="DL11"/>
  <c r="DM11"/>
  <c r="DN11"/>
  <c r="DK12"/>
  <c r="DL12"/>
  <c r="DM12"/>
  <c r="DK13"/>
  <c r="DL13"/>
  <c r="DM13"/>
  <c r="DK14"/>
  <c r="DL14"/>
  <c r="DM14"/>
  <c r="DK15"/>
  <c r="DL15"/>
  <c r="DM15"/>
  <c r="DN15"/>
  <c r="DK16"/>
  <c r="DL16"/>
  <c r="DM16"/>
  <c r="DK17"/>
  <c r="DL17"/>
  <c r="DM17"/>
  <c r="DK18"/>
  <c r="DL18"/>
  <c r="DM18"/>
  <c r="DK19"/>
  <c r="DL19"/>
  <c r="DM19"/>
  <c r="DN19"/>
  <c r="DK20"/>
  <c r="DL20"/>
  <c r="DM20"/>
  <c r="DK21"/>
  <c r="DL21"/>
  <c r="DM21"/>
  <c r="DK22"/>
  <c r="DL22"/>
  <c r="DM22"/>
  <c r="DK23"/>
  <c r="DL23"/>
  <c r="DM23"/>
  <c r="DK24"/>
  <c r="DL24"/>
  <c r="DM24"/>
  <c r="DK25"/>
  <c r="DL25"/>
  <c r="DM25"/>
  <c r="DN25" s="1"/>
  <c r="DK26"/>
  <c r="DL26"/>
  <c r="DM26"/>
  <c r="DK27"/>
  <c r="DL27"/>
  <c r="DM27"/>
  <c r="DK28"/>
  <c r="DL28"/>
  <c r="DM28"/>
  <c r="DK29"/>
  <c r="DL29"/>
  <c r="DM29"/>
  <c r="DN29" s="1"/>
  <c r="DK30"/>
  <c r="DL30"/>
  <c r="DM30"/>
  <c r="DK31"/>
  <c r="DL31"/>
  <c r="DN31" s="1"/>
  <c r="DM31"/>
  <c r="DK32"/>
  <c r="DL32"/>
  <c r="DM32"/>
  <c r="DK33"/>
  <c r="DK34"/>
  <c r="DL34"/>
  <c r="DM34"/>
  <c r="DK35"/>
  <c r="DL35"/>
  <c r="DM35"/>
  <c r="DN35" s="1"/>
  <c r="DK36"/>
  <c r="DL36"/>
  <c r="DM36"/>
  <c r="DK38"/>
  <c r="DL38"/>
  <c r="DM38"/>
  <c r="DK39"/>
  <c r="DL39"/>
  <c r="DM39"/>
  <c r="DK40"/>
  <c r="DL40"/>
  <c r="DM40"/>
  <c r="DK41"/>
  <c r="DL41"/>
  <c r="DM41"/>
  <c r="DN41" s="1"/>
  <c r="DK42"/>
  <c r="DL42"/>
  <c r="DM42"/>
  <c r="DK43"/>
  <c r="DL43"/>
  <c r="DM43"/>
  <c r="DN43" s="1"/>
  <c r="DK44"/>
  <c r="DL44"/>
  <c r="DM44"/>
  <c r="DK45"/>
  <c r="DL45"/>
  <c r="DN45" s="1"/>
  <c r="DM45"/>
  <c r="DK46"/>
  <c r="DL46"/>
  <c r="DN46" s="1"/>
  <c r="DM46"/>
  <c r="DK47"/>
  <c r="DL47"/>
  <c r="DM47"/>
  <c r="DK48"/>
  <c r="DL48"/>
  <c r="DM48"/>
  <c r="DK49"/>
  <c r="DL49"/>
  <c r="DM49"/>
  <c r="DN49" s="1"/>
  <c r="DK50"/>
  <c r="DL50"/>
  <c r="DM50"/>
  <c r="DK51"/>
  <c r="DL51"/>
  <c r="DM51"/>
  <c r="DK52"/>
  <c r="DL52"/>
  <c r="DM52"/>
  <c r="DK53"/>
  <c r="DL53"/>
  <c r="DM53"/>
  <c r="DK54"/>
  <c r="DL54"/>
  <c r="DM54"/>
  <c r="DK55"/>
  <c r="DL55"/>
  <c r="DM55"/>
  <c r="DK56"/>
  <c r="DL56"/>
  <c r="DM56"/>
  <c r="DK57"/>
  <c r="DL57"/>
  <c r="DM57"/>
  <c r="DN57"/>
  <c r="DK58"/>
  <c r="DL58"/>
  <c r="DM58"/>
  <c r="DK59"/>
  <c r="DL59"/>
  <c r="DM59"/>
  <c r="DK60"/>
  <c r="DL60"/>
  <c r="DM60"/>
  <c r="DK61"/>
  <c r="DL61"/>
  <c r="DM61"/>
  <c r="DK62"/>
  <c r="DL62"/>
  <c r="DM62"/>
  <c r="DK63"/>
  <c r="DL63"/>
  <c r="DM63"/>
  <c r="DK64"/>
  <c r="DL64"/>
  <c r="DM64"/>
  <c r="DK65"/>
  <c r="DL65"/>
  <c r="DN65" s="1"/>
  <c r="DM65"/>
  <c r="DK66"/>
  <c r="DL66"/>
  <c r="DN66" s="1"/>
  <c r="DM66"/>
  <c r="DK67"/>
  <c r="DL67"/>
  <c r="DM67"/>
  <c r="DN67"/>
  <c r="DK68"/>
  <c r="DL68"/>
  <c r="DM68"/>
  <c r="DK69"/>
  <c r="DL69"/>
  <c r="DM69"/>
  <c r="DK70"/>
  <c r="DL70"/>
  <c r="DM70"/>
  <c r="DK71"/>
  <c r="DL71"/>
  <c r="DN71" s="1"/>
  <c r="DM71"/>
  <c r="DK72"/>
  <c r="DL72"/>
  <c r="DM72"/>
  <c r="DK73"/>
  <c r="DL73"/>
  <c r="DM73"/>
  <c r="DK74"/>
  <c r="DL74"/>
  <c r="DM74"/>
  <c r="DK75"/>
  <c r="DL75"/>
  <c r="DM75"/>
  <c r="DK76"/>
  <c r="DL76"/>
  <c r="DM76"/>
  <c r="DK77"/>
  <c r="DL77"/>
  <c r="DM77"/>
  <c r="DK78"/>
  <c r="DL78"/>
  <c r="DM78"/>
  <c r="DK79"/>
  <c r="DL79"/>
  <c r="DM79"/>
  <c r="DH4"/>
  <c r="DH5"/>
  <c r="DH6"/>
  <c r="DH7"/>
  <c r="DH8"/>
  <c r="DH9"/>
  <c r="DH10"/>
  <c r="DH11"/>
  <c r="DH12"/>
  <c r="DH13"/>
  <c r="DH14"/>
  <c r="DH15"/>
  <c r="DH16"/>
  <c r="DH17"/>
  <c r="DH18"/>
  <c r="DH19"/>
  <c r="DH20"/>
  <c r="DH21"/>
  <c r="DH22"/>
  <c r="DH23"/>
  <c r="DH24"/>
  <c r="DH25"/>
  <c r="DH26"/>
  <c r="DH27"/>
  <c r="DH28"/>
  <c r="DH29"/>
  <c r="DH30"/>
  <c r="DH31"/>
  <c r="DH32"/>
  <c r="DH34"/>
  <c r="DH35"/>
  <c r="DH36"/>
  <c r="DH38"/>
  <c r="DH39"/>
  <c r="DH40"/>
  <c r="DH41"/>
  <c r="DH42"/>
  <c r="DH43"/>
  <c r="DH44"/>
  <c r="DH45"/>
  <c r="DH46"/>
  <c r="DH47"/>
  <c r="DH48"/>
  <c r="DH49"/>
  <c r="DH50"/>
  <c r="DH51"/>
  <c r="DH52"/>
  <c r="DH53"/>
  <c r="DH54"/>
  <c r="DH55"/>
  <c r="DH56"/>
  <c r="DH57"/>
  <c r="DH58"/>
  <c r="DH59"/>
  <c r="DH60"/>
  <c r="DH61"/>
  <c r="DH62"/>
  <c r="DH63"/>
  <c r="DH64"/>
  <c r="DH65"/>
  <c r="DH66"/>
  <c r="DH67"/>
  <c r="DH68"/>
  <c r="DH69"/>
  <c r="DH70"/>
  <c r="DH71"/>
  <c r="DH72"/>
  <c r="DH73"/>
  <c r="DH74"/>
  <c r="DH75"/>
  <c r="DH76"/>
  <c r="DH77"/>
  <c r="DH78"/>
  <c r="DH79"/>
  <c r="DE4"/>
  <c r="DE5"/>
  <c r="DE6"/>
  <c r="DE7"/>
  <c r="DE8"/>
  <c r="DE9"/>
  <c r="DE10"/>
  <c r="DE11"/>
  <c r="DE12"/>
  <c r="DE13"/>
  <c r="DE14"/>
  <c r="DE15"/>
  <c r="DE16"/>
  <c r="DE17"/>
  <c r="DE18"/>
  <c r="DE19"/>
  <c r="DE20"/>
  <c r="DE21"/>
  <c r="DE22"/>
  <c r="DE23"/>
  <c r="DE24"/>
  <c r="DE25"/>
  <c r="DE26"/>
  <c r="DE27"/>
  <c r="DE28"/>
  <c r="DE29"/>
  <c r="DE30"/>
  <c r="DE31"/>
  <c r="DE32"/>
  <c r="DE34"/>
  <c r="DE35"/>
  <c r="DE36"/>
  <c r="DE38"/>
  <c r="DE39"/>
  <c r="DE40"/>
  <c r="DE41"/>
  <c r="DE42"/>
  <c r="DE43"/>
  <c r="DE44"/>
  <c r="DE45"/>
  <c r="DE46"/>
  <c r="DE47"/>
  <c r="DE48"/>
  <c r="DE49"/>
  <c r="DE50"/>
  <c r="DE51"/>
  <c r="DE52"/>
  <c r="DE53"/>
  <c r="DE54"/>
  <c r="DE55"/>
  <c r="DE56"/>
  <c r="DE57"/>
  <c r="DE58"/>
  <c r="DE59"/>
  <c r="DE60"/>
  <c r="DE61"/>
  <c r="DE62"/>
  <c r="DE63"/>
  <c r="DE64"/>
  <c r="DE65"/>
  <c r="DE66"/>
  <c r="DE67"/>
  <c r="DE68"/>
  <c r="DE69"/>
  <c r="DE70"/>
  <c r="DE71"/>
  <c r="DE72"/>
  <c r="DE73"/>
  <c r="DE74"/>
  <c r="DE75"/>
  <c r="DE76"/>
  <c r="DE77"/>
  <c r="DE78"/>
  <c r="DE79"/>
  <c r="DB4"/>
  <c r="DB5"/>
  <c r="DB6"/>
  <c r="DB7"/>
  <c r="DB8"/>
  <c r="DB9"/>
  <c r="DB10"/>
  <c r="DB11"/>
  <c r="DB12"/>
  <c r="DB13"/>
  <c r="DB14"/>
  <c r="DB15"/>
  <c r="DB16"/>
  <c r="DB17"/>
  <c r="DB18"/>
  <c r="DB19"/>
  <c r="DB20"/>
  <c r="DB21"/>
  <c r="DB22"/>
  <c r="DB23"/>
  <c r="DB24"/>
  <c r="DB25"/>
  <c r="DB26"/>
  <c r="DB27"/>
  <c r="DB28"/>
  <c r="DB29"/>
  <c r="DB30"/>
  <c r="DB31"/>
  <c r="DB32"/>
  <c r="DB34"/>
  <c r="DB35"/>
  <c r="DB36"/>
  <c r="DB38"/>
  <c r="DB39"/>
  <c r="DB40"/>
  <c r="DB41"/>
  <c r="DB42"/>
  <c r="DB43"/>
  <c r="DB44"/>
  <c r="DB45"/>
  <c r="DB46"/>
  <c r="DB47"/>
  <c r="DB48"/>
  <c r="DB49"/>
  <c r="DB50"/>
  <c r="DB51"/>
  <c r="DB52"/>
  <c r="DB53"/>
  <c r="DB54"/>
  <c r="DB55"/>
  <c r="DB56"/>
  <c r="DB57"/>
  <c r="DB58"/>
  <c r="DB59"/>
  <c r="DB60"/>
  <c r="DB61"/>
  <c r="DB62"/>
  <c r="DB63"/>
  <c r="DB64"/>
  <c r="DB65"/>
  <c r="DB66"/>
  <c r="DB67"/>
  <c r="DB68"/>
  <c r="DB69"/>
  <c r="DB70"/>
  <c r="DB71"/>
  <c r="DB72"/>
  <c r="DB73"/>
  <c r="DB74"/>
  <c r="DB75"/>
  <c r="DB76"/>
  <c r="DB77"/>
  <c r="DB78"/>
  <c r="DB79"/>
  <c r="CY4"/>
  <c r="CY5"/>
  <c r="CY6"/>
  <c r="CY7"/>
  <c r="CY8"/>
  <c r="CY9"/>
  <c r="CY10"/>
  <c r="CY11"/>
  <c r="CY12"/>
  <c r="CY13"/>
  <c r="CY14"/>
  <c r="CY15"/>
  <c r="CY16"/>
  <c r="CY17"/>
  <c r="CY18"/>
  <c r="CY19"/>
  <c r="CY20"/>
  <c r="CY21"/>
  <c r="CY22"/>
  <c r="CY23"/>
  <c r="CY24"/>
  <c r="CY25"/>
  <c r="CY26"/>
  <c r="CY27"/>
  <c r="CY28"/>
  <c r="CY29"/>
  <c r="CY30"/>
  <c r="CY31"/>
  <c r="CY32"/>
  <c r="CY34"/>
  <c r="CY35"/>
  <c r="CY36"/>
  <c r="CY38"/>
  <c r="CY39"/>
  <c r="CY40"/>
  <c r="CY41"/>
  <c r="CY42"/>
  <c r="CY43"/>
  <c r="CY44"/>
  <c r="CY45"/>
  <c r="CY46"/>
  <c r="CY47"/>
  <c r="CY48"/>
  <c r="CY49"/>
  <c r="CY50"/>
  <c r="CY51"/>
  <c r="CY52"/>
  <c r="CY53"/>
  <c r="CY54"/>
  <c r="CY55"/>
  <c r="CY56"/>
  <c r="CY57"/>
  <c r="CY58"/>
  <c r="CY59"/>
  <c r="CY60"/>
  <c r="CY61"/>
  <c r="CY62"/>
  <c r="CY63"/>
  <c r="CY64"/>
  <c r="CY65"/>
  <c r="CY66"/>
  <c r="CY67"/>
  <c r="CY68"/>
  <c r="CY69"/>
  <c r="CY70"/>
  <c r="CY71"/>
  <c r="CY72"/>
  <c r="CY73"/>
  <c r="CY74"/>
  <c r="CY75"/>
  <c r="CY76"/>
  <c r="CY77"/>
  <c r="CY78"/>
  <c r="CY79"/>
  <c r="CV4"/>
  <c r="CV5"/>
  <c r="CV6"/>
  <c r="CV7"/>
  <c r="CV8"/>
  <c r="CV9"/>
  <c r="CV10"/>
  <c r="CV11"/>
  <c r="CV12"/>
  <c r="CV13"/>
  <c r="CV14"/>
  <c r="CV15"/>
  <c r="CV16"/>
  <c r="CV17"/>
  <c r="CV18"/>
  <c r="CV19"/>
  <c r="CV20"/>
  <c r="CV21"/>
  <c r="CV22"/>
  <c r="CV23"/>
  <c r="CV24"/>
  <c r="CV25"/>
  <c r="CV26"/>
  <c r="CV27"/>
  <c r="CV28"/>
  <c r="CV29"/>
  <c r="CV30"/>
  <c r="CV31"/>
  <c r="CV32"/>
  <c r="CV34"/>
  <c r="CV35"/>
  <c r="CV36"/>
  <c r="CV38"/>
  <c r="CV39"/>
  <c r="CV40"/>
  <c r="CV41"/>
  <c r="CV42"/>
  <c r="CV43"/>
  <c r="CV44"/>
  <c r="CV45"/>
  <c r="CV46"/>
  <c r="CV47"/>
  <c r="CV48"/>
  <c r="CV49"/>
  <c r="CV50"/>
  <c r="CV51"/>
  <c r="CV52"/>
  <c r="CV53"/>
  <c r="CV54"/>
  <c r="CV55"/>
  <c r="CV56"/>
  <c r="CV57"/>
  <c r="CV58"/>
  <c r="CV59"/>
  <c r="CV60"/>
  <c r="CV61"/>
  <c r="CV62"/>
  <c r="CV63"/>
  <c r="CV64"/>
  <c r="CV65"/>
  <c r="CV66"/>
  <c r="CV67"/>
  <c r="CV68"/>
  <c r="CV69"/>
  <c r="CV70"/>
  <c r="CV71"/>
  <c r="CV72"/>
  <c r="CV73"/>
  <c r="CV74"/>
  <c r="CV75"/>
  <c r="CV76"/>
  <c r="CV77"/>
  <c r="CV78"/>
  <c r="CV79"/>
  <c r="CN4"/>
  <c r="CO4"/>
  <c r="CN5"/>
  <c r="CO5"/>
  <c r="CN6"/>
  <c r="CO6"/>
  <c r="CN7"/>
  <c r="CO7"/>
  <c r="CN8"/>
  <c r="CO8"/>
  <c r="CN9"/>
  <c r="CO9"/>
  <c r="CN10"/>
  <c r="CO10"/>
  <c r="CN11"/>
  <c r="CP11" s="1"/>
  <c r="CO11"/>
  <c r="CN12"/>
  <c r="CO12"/>
  <c r="CN13"/>
  <c r="CO13"/>
  <c r="CN14"/>
  <c r="CO14"/>
  <c r="CN15"/>
  <c r="CP15" s="1"/>
  <c r="CO15"/>
  <c r="CN16"/>
  <c r="CO16"/>
  <c r="CN17"/>
  <c r="CO17"/>
  <c r="CN18"/>
  <c r="CP18" s="1"/>
  <c r="CO18"/>
  <c r="CN19"/>
  <c r="CO19"/>
  <c r="CN20"/>
  <c r="CO20"/>
  <c r="CN21"/>
  <c r="CO21"/>
  <c r="CN22"/>
  <c r="CO22"/>
  <c r="CN23"/>
  <c r="CO23"/>
  <c r="CN24"/>
  <c r="CO24"/>
  <c r="CP24" s="1"/>
  <c r="CN25"/>
  <c r="CO25"/>
  <c r="CN26"/>
  <c r="CP26" s="1"/>
  <c r="CO26"/>
  <c r="CN27"/>
  <c r="CP27" s="1"/>
  <c r="CO27"/>
  <c r="CN28"/>
  <c r="CP28" s="1"/>
  <c r="CO28"/>
  <c r="CN29"/>
  <c r="CO29"/>
  <c r="CN30"/>
  <c r="CO30"/>
  <c r="CN31"/>
  <c r="CO31"/>
  <c r="CN32"/>
  <c r="CO32"/>
  <c r="CN34"/>
  <c r="CO34"/>
  <c r="CP34" s="1"/>
  <c r="CN35"/>
  <c r="CO35"/>
  <c r="CN36"/>
  <c r="CO36"/>
  <c r="CN38"/>
  <c r="CO38"/>
  <c r="CN39"/>
  <c r="CO39"/>
  <c r="CN40"/>
  <c r="CO40"/>
  <c r="CN41"/>
  <c r="CO41"/>
  <c r="CN42"/>
  <c r="CO42"/>
  <c r="CN43"/>
  <c r="CO43"/>
  <c r="CN44"/>
  <c r="CO44"/>
  <c r="CN45"/>
  <c r="CO45"/>
  <c r="CN46"/>
  <c r="CO46"/>
  <c r="CN47"/>
  <c r="CP47" s="1"/>
  <c r="CO47"/>
  <c r="CN48"/>
  <c r="CO48"/>
  <c r="CN49"/>
  <c r="CO49"/>
  <c r="CN50"/>
  <c r="CO50"/>
  <c r="CN51"/>
  <c r="CO51"/>
  <c r="CN52"/>
  <c r="CO52"/>
  <c r="CN53"/>
  <c r="CP53" s="1"/>
  <c r="CO53"/>
  <c r="CN54"/>
  <c r="CO54"/>
  <c r="CN55"/>
  <c r="CP55" s="1"/>
  <c r="CO55"/>
  <c r="CN56"/>
  <c r="CO56"/>
  <c r="CN57"/>
  <c r="CO57"/>
  <c r="CN58"/>
  <c r="CO58"/>
  <c r="CN59"/>
  <c r="CP59" s="1"/>
  <c r="CO59"/>
  <c r="CN60"/>
  <c r="CO60"/>
  <c r="CN61"/>
  <c r="CO61"/>
  <c r="CN62"/>
  <c r="CO62"/>
  <c r="CN63"/>
  <c r="CO63"/>
  <c r="CN64"/>
  <c r="CO64"/>
  <c r="CN65"/>
  <c r="CO65"/>
  <c r="CN66"/>
  <c r="CO66"/>
  <c r="CN67"/>
  <c r="CO67"/>
  <c r="CN68"/>
  <c r="CO68"/>
  <c r="CN69"/>
  <c r="CO69"/>
  <c r="CN70"/>
  <c r="CO70"/>
  <c r="CN71"/>
  <c r="CP71" s="1"/>
  <c r="CO71"/>
  <c r="CN72"/>
  <c r="CO72"/>
  <c r="CN73"/>
  <c r="CO73"/>
  <c r="CN74"/>
  <c r="CO74"/>
  <c r="CN75"/>
  <c r="CO75"/>
  <c r="CN76"/>
  <c r="CO76"/>
  <c r="CN77"/>
  <c r="CO77"/>
  <c r="CN78"/>
  <c r="CO78"/>
  <c r="CN79"/>
  <c r="CO79"/>
  <c r="BW4"/>
  <c r="BX4"/>
  <c r="BW5"/>
  <c r="BX5"/>
  <c r="BW6"/>
  <c r="BX6"/>
  <c r="BW7"/>
  <c r="BX7"/>
  <c r="BW8"/>
  <c r="BX8"/>
  <c r="BW9"/>
  <c r="BX9"/>
  <c r="BW10"/>
  <c r="BX10"/>
  <c r="BW11"/>
  <c r="BX11"/>
  <c r="BW12"/>
  <c r="BX12"/>
  <c r="BW13"/>
  <c r="BX13"/>
  <c r="BW14"/>
  <c r="BX14"/>
  <c r="BW15"/>
  <c r="BX15"/>
  <c r="BW16"/>
  <c r="BX16"/>
  <c r="BW17"/>
  <c r="BX17"/>
  <c r="BW18"/>
  <c r="BX18"/>
  <c r="BW19"/>
  <c r="BX19"/>
  <c r="BW20"/>
  <c r="BX20"/>
  <c r="BW21"/>
  <c r="BX21"/>
  <c r="BW22"/>
  <c r="BX22"/>
  <c r="BW23"/>
  <c r="BX23"/>
  <c r="BW24"/>
  <c r="BX24"/>
  <c r="BW25"/>
  <c r="BX25"/>
  <c r="BW26"/>
  <c r="BX26"/>
  <c r="BW27"/>
  <c r="BX27"/>
  <c r="BW28"/>
  <c r="BX28"/>
  <c r="BW29"/>
  <c r="BX29"/>
  <c r="BW30"/>
  <c r="BX30"/>
  <c r="BW31"/>
  <c r="BX31"/>
  <c r="BW32"/>
  <c r="BX32"/>
  <c r="BW34"/>
  <c r="BX34"/>
  <c r="BW35"/>
  <c r="BX35"/>
  <c r="BW36"/>
  <c r="BX36"/>
  <c r="BW38"/>
  <c r="BX38"/>
  <c r="BW39"/>
  <c r="BX39"/>
  <c r="BW40"/>
  <c r="BX40"/>
  <c r="BW41"/>
  <c r="BX41"/>
  <c r="BW42"/>
  <c r="BX42"/>
  <c r="BW43"/>
  <c r="BX43"/>
  <c r="BW44"/>
  <c r="BX44"/>
  <c r="BW45"/>
  <c r="BX45"/>
  <c r="BW46"/>
  <c r="BX46"/>
  <c r="BW47"/>
  <c r="BX47"/>
  <c r="BW48"/>
  <c r="BX48"/>
  <c r="BW49"/>
  <c r="BX49"/>
  <c r="BW50"/>
  <c r="BX50"/>
  <c r="BW51"/>
  <c r="BX51"/>
  <c r="BW52"/>
  <c r="BX52"/>
  <c r="BW53"/>
  <c r="BX53"/>
  <c r="BW54"/>
  <c r="BX54"/>
  <c r="BW55"/>
  <c r="BX55"/>
  <c r="BW56"/>
  <c r="BX56"/>
  <c r="BW57"/>
  <c r="BX57"/>
  <c r="BW58"/>
  <c r="BX58"/>
  <c r="BW59"/>
  <c r="BX59"/>
  <c r="BW60"/>
  <c r="BX60"/>
  <c r="BW61"/>
  <c r="BX61"/>
  <c r="BW62"/>
  <c r="BX62"/>
  <c r="BW63"/>
  <c r="BX63"/>
  <c r="BW64"/>
  <c r="BX64"/>
  <c r="BW65"/>
  <c r="BX65"/>
  <c r="BW66"/>
  <c r="BX66"/>
  <c r="BW67"/>
  <c r="BX67"/>
  <c r="BW68"/>
  <c r="BX68"/>
  <c r="BW69"/>
  <c r="BX69"/>
  <c r="BW70"/>
  <c r="BX70"/>
  <c r="BW71"/>
  <c r="BX71"/>
  <c r="BW72"/>
  <c r="BX72"/>
  <c r="BW73"/>
  <c r="BX73"/>
  <c r="BW74"/>
  <c r="BX74"/>
  <c r="BW75"/>
  <c r="BX75"/>
  <c r="BW76"/>
  <c r="BX76"/>
  <c r="BW77"/>
  <c r="BX77"/>
  <c r="BW78"/>
  <c r="BX78"/>
  <c r="BW79"/>
  <c r="BX79"/>
  <c r="BV4"/>
  <c r="BV5"/>
  <c r="BV6"/>
  <c r="BV7"/>
  <c r="BV8"/>
  <c r="BV9"/>
  <c r="BV10"/>
  <c r="BV11"/>
  <c r="BV12"/>
  <c r="BV13"/>
  <c r="BV14"/>
  <c r="BV15"/>
  <c r="BV16"/>
  <c r="BV17"/>
  <c r="BV18"/>
  <c r="BV19"/>
  <c r="BV20"/>
  <c r="BV21"/>
  <c r="BV22"/>
  <c r="BV23"/>
  <c r="BV24"/>
  <c r="BV25"/>
  <c r="BV26"/>
  <c r="BV27"/>
  <c r="BV28"/>
  <c r="BV29"/>
  <c r="BV30"/>
  <c r="BV31"/>
  <c r="BV32"/>
  <c r="BV34"/>
  <c r="BV35"/>
  <c r="BV36"/>
  <c r="BV38"/>
  <c r="BV39"/>
  <c r="BV40"/>
  <c r="BV41"/>
  <c r="BV42"/>
  <c r="BV43"/>
  <c r="BV44"/>
  <c r="BV45"/>
  <c r="BV46"/>
  <c r="BV47"/>
  <c r="BV48"/>
  <c r="BV49"/>
  <c r="BV50"/>
  <c r="BV51"/>
  <c r="BV52"/>
  <c r="BV53"/>
  <c r="BV54"/>
  <c r="BV55"/>
  <c r="BV56"/>
  <c r="BV57"/>
  <c r="BV58"/>
  <c r="BV59"/>
  <c r="BV60"/>
  <c r="BV61"/>
  <c r="BV62"/>
  <c r="BV63"/>
  <c r="BV64"/>
  <c r="BV65"/>
  <c r="BV66"/>
  <c r="BV67"/>
  <c r="BV68"/>
  <c r="BV69"/>
  <c r="BV70"/>
  <c r="BV71"/>
  <c r="BV72"/>
  <c r="BV73"/>
  <c r="BV74"/>
  <c r="BV75"/>
  <c r="BV76"/>
  <c r="BV77"/>
  <c r="BV78"/>
  <c r="BV79"/>
  <c r="BS4"/>
  <c r="BS5"/>
  <c r="BS6"/>
  <c r="BS7"/>
  <c r="BS8"/>
  <c r="BS9"/>
  <c r="BS10"/>
  <c r="BS11"/>
  <c r="BS12"/>
  <c r="BS13"/>
  <c r="BS14"/>
  <c r="BS15"/>
  <c r="BS16"/>
  <c r="BS17"/>
  <c r="BS18"/>
  <c r="BS19"/>
  <c r="BS20"/>
  <c r="BS21"/>
  <c r="BS22"/>
  <c r="BS23"/>
  <c r="BS24"/>
  <c r="BS25"/>
  <c r="BS26"/>
  <c r="BS27"/>
  <c r="BS28"/>
  <c r="BS29"/>
  <c r="BS30"/>
  <c r="BS31"/>
  <c r="BS32"/>
  <c r="BS34"/>
  <c r="BS35"/>
  <c r="BS36"/>
  <c r="BS38"/>
  <c r="BS39"/>
  <c r="BS40"/>
  <c r="BS41"/>
  <c r="BS42"/>
  <c r="BS43"/>
  <c r="BS44"/>
  <c r="BS45"/>
  <c r="BS46"/>
  <c r="BS47"/>
  <c r="BS48"/>
  <c r="BS49"/>
  <c r="BS50"/>
  <c r="BS51"/>
  <c r="BS52"/>
  <c r="BS53"/>
  <c r="BS54"/>
  <c r="BS55"/>
  <c r="BS56"/>
  <c r="BS57"/>
  <c r="BS58"/>
  <c r="BS59"/>
  <c r="BS60"/>
  <c r="BS61"/>
  <c r="BS62"/>
  <c r="BS63"/>
  <c r="BS64"/>
  <c r="BS65"/>
  <c r="BS66"/>
  <c r="BS67"/>
  <c r="BS68"/>
  <c r="BS69"/>
  <c r="BS70"/>
  <c r="BS71"/>
  <c r="BS72"/>
  <c r="BS73"/>
  <c r="BS74"/>
  <c r="BS75"/>
  <c r="BS76"/>
  <c r="BS77"/>
  <c r="BS78"/>
  <c r="BS79"/>
  <c r="BL4"/>
  <c r="BL5"/>
  <c r="BL6"/>
  <c r="BL7"/>
  <c r="BL8"/>
  <c r="BL9"/>
  <c r="BL10"/>
  <c r="BL11"/>
  <c r="BL12"/>
  <c r="BL13"/>
  <c r="BL14"/>
  <c r="BL15"/>
  <c r="BL16"/>
  <c r="BL17"/>
  <c r="BL18"/>
  <c r="BL19"/>
  <c r="BL20"/>
  <c r="BL21"/>
  <c r="BL22"/>
  <c r="BL23"/>
  <c r="BL24"/>
  <c r="BL25"/>
  <c r="BL26"/>
  <c r="BL27"/>
  <c r="BL28"/>
  <c r="BL29"/>
  <c r="BL30"/>
  <c r="BL31"/>
  <c r="BL32"/>
  <c r="BL34"/>
  <c r="BL35"/>
  <c r="BL36"/>
  <c r="BL38"/>
  <c r="BL39"/>
  <c r="BL40"/>
  <c r="BL41"/>
  <c r="BL42"/>
  <c r="BL43"/>
  <c r="BL44"/>
  <c r="BL45"/>
  <c r="BL46"/>
  <c r="BL47"/>
  <c r="BL48"/>
  <c r="BL49"/>
  <c r="BL50"/>
  <c r="BL51"/>
  <c r="BL52"/>
  <c r="BL53"/>
  <c r="BL54"/>
  <c r="BL55"/>
  <c r="BL56"/>
  <c r="BL57"/>
  <c r="BL58"/>
  <c r="BL59"/>
  <c r="BL60"/>
  <c r="BL61"/>
  <c r="BL62"/>
  <c r="BL63"/>
  <c r="BL64"/>
  <c r="BL65"/>
  <c r="BL66"/>
  <c r="BL67"/>
  <c r="BL68"/>
  <c r="BL69"/>
  <c r="BL70"/>
  <c r="BL71"/>
  <c r="BL72"/>
  <c r="BL73"/>
  <c r="BL74"/>
  <c r="BL75"/>
  <c r="BL76"/>
  <c r="BL77"/>
  <c r="BL78"/>
  <c r="BL79"/>
  <c r="BI4"/>
  <c r="BY4" s="1"/>
  <c r="BI5"/>
  <c r="BY5" s="1"/>
  <c r="BI6"/>
  <c r="BI7"/>
  <c r="BY7" s="1"/>
  <c r="BI8"/>
  <c r="BI9"/>
  <c r="BI10"/>
  <c r="BY10" s="1"/>
  <c r="BI11"/>
  <c r="BI12"/>
  <c r="BY12" s="1"/>
  <c r="BI13"/>
  <c r="BY13" s="1"/>
  <c r="BI14"/>
  <c r="BI15"/>
  <c r="BY15" s="1"/>
  <c r="BI16"/>
  <c r="BI17"/>
  <c r="BI18"/>
  <c r="BY18" s="1"/>
  <c r="BI19"/>
  <c r="BI20"/>
  <c r="BY20" s="1"/>
  <c r="BI21"/>
  <c r="BY21" s="1"/>
  <c r="BI22"/>
  <c r="BI23"/>
  <c r="BY23" s="1"/>
  <c r="BI24"/>
  <c r="BI25"/>
  <c r="BI26"/>
  <c r="BY26" s="1"/>
  <c r="BI27"/>
  <c r="BI28"/>
  <c r="BY28" s="1"/>
  <c r="BI29"/>
  <c r="BY29" s="1"/>
  <c r="BI30"/>
  <c r="BI31"/>
  <c r="BY31" s="1"/>
  <c r="BI32"/>
  <c r="BY32" s="1"/>
  <c r="BI34"/>
  <c r="BI35"/>
  <c r="BY35" s="1"/>
  <c r="BI36"/>
  <c r="BI38"/>
  <c r="BY38" s="1"/>
  <c r="BI39"/>
  <c r="BY39" s="1"/>
  <c r="BI40"/>
  <c r="BI41"/>
  <c r="BY41" s="1"/>
  <c r="BI42"/>
  <c r="BY42" s="1"/>
  <c r="BI43"/>
  <c r="BI44"/>
  <c r="BY44" s="1"/>
  <c r="BI45"/>
  <c r="BI46"/>
  <c r="BY46" s="1"/>
  <c r="BI47"/>
  <c r="BY47" s="1"/>
  <c r="BI48"/>
  <c r="BI49"/>
  <c r="BY49" s="1"/>
  <c r="BI50"/>
  <c r="BY50" s="1"/>
  <c r="BI51"/>
  <c r="BI52"/>
  <c r="BY52" s="1"/>
  <c r="BI53"/>
  <c r="BI54"/>
  <c r="BY54" s="1"/>
  <c r="BI55"/>
  <c r="BY55" s="1"/>
  <c r="BI56"/>
  <c r="BI57"/>
  <c r="BY57" s="1"/>
  <c r="BI58"/>
  <c r="BY58" s="1"/>
  <c r="BI59"/>
  <c r="BI60"/>
  <c r="BY60" s="1"/>
  <c r="BI61"/>
  <c r="BI62"/>
  <c r="BY62" s="1"/>
  <c r="BI63"/>
  <c r="BY63" s="1"/>
  <c r="BI64"/>
  <c r="BI65"/>
  <c r="BY65" s="1"/>
  <c r="BI66"/>
  <c r="BY66" s="1"/>
  <c r="BI67"/>
  <c r="BI68"/>
  <c r="BY68" s="1"/>
  <c r="BI69"/>
  <c r="BI70"/>
  <c r="BY70" s="1"/>
  <c r="BI71"/>
  <c r="BY71" s="1"/>
  <c r="BI72"/>
  <c r="BI73"/>
  <c r="BY73" s="1"/>
  <c r="BI74"/>
  <c r="BY74" s="1"/>
  <c r="BI75"/>
  <c r="BI76"/>
  <c r="BY76" s="1"/>
  <c r="BI77"/>
  <c r="BI78"/>
  <c r="BY78" s="1"/>
  <c r="BI79"/>
  <c r="BY79" s="1"/>
  <c r="AY4"/>
  <c r="AZ4"/>
  <c r="BA4"/>
  <c r="AY5"/>
  <c r="AZ5"/>
  <c r="BA5"/>
  <c r="AY6"/>
  <c r="AZ6"/>
  <c r="BA6"/>
  <c r="AY7"/>
  <c r="AZ7"/>
  <c r="BA7"/>
  <c r="BB7"/>
  <c r="AY8"/>
  <c r="AZ8"/>
  <c r="BA8"/>
  <c r="BB8" s="1"/>
  <c r="AY9"/>
  <c r="AZ9"/>
  <c r="BB9" s="1"/>
  <c r="BA9"/>
  <c r="AY10"/>
  <c r="AZ10"/>
  <c r="BA10"/>
  <c r="AY11"/>
  <c r="AZ11"/>
  <c r="BA11"/>
  <c r="BB11" s="1"/>
  <c r="AY12"/>
  <c r="AZ12"/>
  <c r="BA12"/>
  <c r="AY13"/>
  <c r="AZ13"/>
  <c r="BA13"/>
  <c r="AY14"/>
  <c r="AZ14"/>
  <c r="BA14"/>
  <c r="AY15"/>
  <c r="AZ15"/>
  <c r="BB15" s="1"/>
  <c r="BA15"/>
  <c r="AY16"/>
  <c r="AZ16"/>
  <c r="BA16"/>
  <c r="AY17"/>
  <c r="AZ17"/>
  <c r="BA17"/>
  <c r="AY18"/>
  <c r="AZ18"/>
  <c r="BA18"/>
  <c r="AY19"/>
  <c r="AZ19"/>
  <c r="BA19"/>
  <c r="BB19" s="1"/>
  <c r="AY20"/>
  <c r="AZ20"/>
  <c r="BA20"/>
  <c r="AY21"/>
  <c r="AZ21"/>
  <c r="BB21" s="1"/>
  <c r="BA21"/>
  <c r="AY22"/>
  <c r="AZ22"/>
  <c r="BA22"/>
  <c r="AY23"/>
  <c r="AZ23"/>
  <c r="BA23"/>
  <c r="BB23"/>
  <c r="AY24"/>
  <c r="AZ24"/>
  <c r="BA24"/>
  <c r="AY25"/>
  <c r="AZ25"/>
  <c r="BA25"/>
  <c r="AY26"/>
  <c r="AZ26"/>
  <c r="BA26"/>
  <c r="AY27"/>
  <c r="AZ27"/>
  <c r="BA27"/>
  <c r="AY28"/>
  <c r="AZ28"/>
  <c r="BA28"/>
  <c r="AY29"/>
  <c r="AZ29"/>
  <c r="BA29"/>
  <c r="AY30"/>
  <c r="AZ30"/>
  <c r="BA30"/>
  <c r="BB30" s="1"/>
  <c r="AY31"/>
  <c r="AZ31"/>
  <c r="BA31"/>
  <c r="AY32"/>
  <c r="AZ32"/>
  <c r="BA32"/>
  <c r="AY34"/>
  <c r="AZ34"/>
  <c r="BB34" s="1"/>
  <c r="BA34"/>
  <c r="AY35"/>
  <c r="AZ35"/>
  <c r="BB35" s="1"/>
  <c r="BA35"/>
  <c r="AY36"/>
  <c r="AZ36"/>
  <c r="BA36"/>
  <c r="AY38"/>
  <c r="AZ38"/>
  <c r="BA38"/>
  <c r="AY39"/>
  <c r="AZ39"/>
  <c r="BA39"/>
  <c r="AY40"/>
  <c r="AZ40"/>
  <c r="BA40"/>
  <c r="BB40" s="1"/>
  <c r="AY41"/>
  <c r="AZ41"/>
  <c r="BA41"/>
  <c r="AY42"/>
  <c r="AZ42"/>
  <c r="BA42"/>
  <c r="AY43"/>
  <c r="AZ43"/>
  <c r="BA43"/>
  <c r="AY44"/>
  <c r="AZ44"/>
  <c r="BA44"/>
  <c r="AY45"/>
  <c r="AZ45"/>
  <c r="BA45"/>
  <c r="BB45"/>
  <c r="AY46"/>
  <c r="AZ46"/>
  <c r="BA46"/>
  <c r="AY47"/>
  <c r="AZ47"/>
  <c r="BA47"/>
  <c r="AY48"/>
  <c r="AZ48"/>
  <c r="BA48"/>
  <c r="AY49"/>
  <c r="AZ49"/>
  <c r="BB49" s="1"/>
  <c r="BA49"/>
  <c r="AY50"/>
  <c r="AZ50"/>
  <c r="BA50"/>
  <c r="AY51"/>
  <c r="AZ51"/>
  <c r="BB51" s="1"/>
  <c r="BA51"/>
  <c r="AY52"/>
  <c r="AZ52"/>
  <c r="BA52"/>
  <c r="AY53"/>
  <c r="AZ53"/>
  <c r="BA53"/>
  <c r="AY54"/>
  <c r="AZ54"/>
  <c r="BA54"/>
  <c r="AY55"/>
  <c r="AZ55"/>
  <c r="BA55"/>
  <c r="AY56"/>
  <c r="AZ56"/>
  <c r="BA56"/>
  <c r="AY57"/>
  <c r="AZ57"/>
  <c r="BA57"/>
  <c r="AY58"/>
  <c r="AZ58"/>
  <c r="BA58"/>
  <c r="AY59"/>
  <c r="AZ59"/>
  <c r="BA59"/>
  <c r="AY60"/>
  <c r="AZ60"/>
  <c r="BA60"/>
  <c r="AY61"/>
  <c r="AZ61"/>
  <c r="BA61"/>
  <c r="AY62"/>
  <c r="AZ62"/>
  <c r="BA62"/>
  <c r="AY63"/>
  <c r="AZ63"/>
  <c r="BB63" s="1"/>
  <c r="BA63"/>
  <c r="AY64"/>
  <c r="AZ64"/>
  <c r="BA64"/>
  <c r="AY65"/>
  <c r="AZ65"/>
  <c r="BA65"/>
  <c r="AY66"/>
  <c r="AZ66"/>
  <c r="BA66"/>
  <c r="AY67"/>
  <c r="AZ67"/>
  <c r="BA67"/>
  <c r="AY68"/>
  <c r="AZ68"/>
  <c r="BA68"/>
  <c r="AY69"/>
  <c r="AZ69"/>
  <c r="BA69"/>
  <c r="AY70"/>
  <c r="AZ70"/>
  <c r="BA70"/>
  <c r="AY71"/>
  <c r="AZ71"/>
  <c r="BB71" s="1"/>
  <c r="BA71"/>
  <c r="AY72"/>
  <c r="AZ72"/>
  <c r="BA72"/>
  <c r="AY73"/>
  <c r="AZ73"/>
  <c r="BA73"/>
  <c r="AY74"/>
  <c r="AZ74"/>
  <c r="BA74"/>
  <c r="AY75"/>
  <c r="AZ75"/>
  <c r="BA75"/>
  <c r="AY76"/>
  <c r="AZ76"/>
  <c r="BA76"/>
  <c r="AY77"/>
  <c r="AZ77"/>
  <c r="BA77"/>
  <c r="BB77" s="1"/>
  <c r="AY78"/>
  <c r="AZ78"/>
  <c r="BA78"/>
  <c r="AY79"/>
  <c r="AZ79"/>
  <c r="BA79"/>
  <c r="AU4"/>
  <c r="AU5"/>
  <c r="AU6"/>
  <c r="AU7"/>
  <c r="AU8"/>
  <c r="AU9"/>
  <c r="AU10"/>
  <c r="AU11"/>
  <c r="AU12"/>
  <c r="AU13"/>
  <c r="AU14"/>
  <c r="AU15"/>
  <c r="AU16"/>
  <c r="AU17"/>
  <c r="AU18"/>
  <c r="AU19"/>
  <c r="AU20"/>
  <c r="AU21"/>
  <c r="AU22"/>
  <c r="AU23"/>
  <c r="AU24"/>
  <c r="AU25"/>
  <c r="AU26"/>
  <c r="AU27"/>
  <c r="AU28"/>
  <c r="AU29"/>
  <c r="AU30"/>
  <c r="AU31"/>
  <c r="AU32"/>
  <c r="AU34"/>
  <c r="AU35"/>
  <c r="AU36"/>
  <c r="AU38"/>
  <c r="AU39"/>
  <c r="AU40"/>
  <c r="AU41"/>
  <c r="AU42"/>
  <c r="AU43"/>
  <c r="AU44"/>
  <c r="AU45"/>
  <c r="AU46"/>
  <c r="AU47"/>
  <c r="AU48"/>
  <c r="AU49"/>
  <c r="AU50"/>
  <c r="AU51"/>
  <c r="AU52"/>
  <c r="AU53"/>
  <c r="AU54"/>
  <c r="AU55"/>
  <c r="AU56"/>
  <c r="AU57"/>
  <c r="AU58"/>
  <c r="AU59"/>
  <c r="AU60"/>
  <c r="AU61"/>
  <c r="AU62"/>
  <c r="AU63"/>
  <c r="AU64"/>
  <c r="AU65"/>
  <c r="AU66"/>
  <c r="AU67"/>
  <c r="AU68"/>
  <c r="AU69"/>
  <c r="AU70"/>
  <c r="AU71"/>
  <c r="AU72"/>
  <c r="AU73"/>
  <c r="AU74"/>
  <c r="AU75"/>
  <c r="AU76"/>
  <c r="AU77"/>
  <c r="AU78"/>
  <c r="AU79"/>
  <c r="AN4"/>
  <c r="AO4"/>
  <c r="AP4"/>
  <c r="AN5"/>
  <c r="AO5"/>
  <c r="AP5"/>
  <c r="AN6"/>
  <c r="AO6"/>
  <c r="AP6"/>
  <c r="AN7"/>
  <c r="AO7"/>
  <c r="AP7"/>
  <c r="AN8"/>
  <c r="AO8"/>
  <c r="AP8"/>
  <c r="AN9"/>
  <c r="AO9"/>
  <c r="AP9"/>
  <c r="AN10"/>
  <c r="AO10"/>
  <c r="AP10"/>
  <c r="AN11"/>
  <c r="AO11"/>
  <c r="AP11"/>
  <c r="AN12"/>
  <c r="AO12"/>
  <c r="AP12"/>
  <c r="AN13"/>
  <c r="AO13"/>
  <c r="AP13"/>
  <c r="AN14"/>
  <c r="AO14"/>
  <c r="AP14"/>
  <c r="AN15"/>
  <c r="AO15"/>
  <c r="AP15"/>
  <c r="AN16"/>
  <c r="AO16"/>
  <c r="AP16"/>
  <c r="AN17"/>
  <c r="AO17"/>
  <c r="AP17"/>
  <c r="AN18"/>
  <c r="AO18"/>
  <c r="AP18"/>
  <c r="AN19"/>
  <c r="AO19"/>
  <c r="AQ19" s="1"/>
  <c r="AP19"/>
  <c r="AN20"/>
  <c r="AO20"/>
  <c r="AP20"/>
  <c r="AN21"/>
  <c r="AO21"/>
  <c r="AP21"/>
  <c r="AN22"/>
  <c r="AO22"/>
  <c r="AP22"/>
  <c r="AN23"/>
  <c r="AO23"/>
  <c r="AP23"/>
  <c r="AQ23" s="1"/>
  <c r="AN24"/>
  <c r="AO24"/>
  <c r="AP24"/>
  <c r="AN25"/>
  <c r="AO25"/>
  <c r="AQ25" s="1"/>
  <c r="AP25"/>
  <c r="AN26"/>
  <c r="AO26"/>
  <c r="AP26"/>
  <c r="AN27"/>
  <c r="AO27"/>
  <c r="AP27"/>
  <c r="AN28"/>
  <c r="AO28"/>
  <c r="AP28"/>
  <c r="AN29"/>
  <c r="AO29"/>
  <c r="AP29"/>
  <c r="AN30"/>
  <c r="AO30"/>
  <c r="AP30"/>
  <c r="AN31"/>
  <c r="AO31"/>
  <c r="AP31"/>
  <c r="AN32"/>
  <c r="AO32"/>
  <c r="AP32"/>
  <c r="AN34"/>
  <c r="AO34"/>
  <c r="AQ34" s="1"/>
  <c r="AP34"/>
  <c r="AN35"/>
  <c r="AO35"/>
  <c r="AP35"/>
  <c r="AN36"/>
  <c r="AO36"/>
  <c r="AP36"/>
  <c r="AN38"/>
  <c r="AO38"/>
  <c r="AP38"/>
  <c r="AN39"/>
  <c r="AO39"/>
  <c r="AP39"/>
  <c r="AQ39" s="1"/>
  <c r="AN40"/>
  <c r="AO40"/>
  <c r="AP40"/>
  <c r="AN41"/>
  <c r="AO41"/>
  <c r="AP41"/>
  <c r="AQ41"/>
  <c r="AN42"/>
  <c r="AO42"/>
  <c r="AP42"/>
  <c r="AN43"/>
  <c r="AO43"/>
  <c r="AP43"/>
  <c r="AN44"/>
  <c r="AO44"/>
  <c r="AP44"/>
  <c r="AN45"/>
  <c r="AO45"/>
  <c r="AQ45" s="1"/>
  <c r="AP45"/>
  <c r="AN46"/>
  <c r="AO46"/>
  <c r="AP46"/>
  <c r="AN47"/>
  <c r="AO47"/>
  <c r="AQ47" s="1"/>
  <c r="AP47"/>
  <c r="AN48"/>
  <c r="AO48"/>
  <c r="AP48"/>
  <c r="AN49"/>
  <c r="AO49"/>
  <c r="AP49"/>
  <c r="AN50"/>
  <c r="AO50"/>
  <c r="AP50"/>
  <c r="AN51"/>
  <c r="AO51"/>
  <c r="AQ51" s="1"/>
  <c r="AP51"/>
  <c r="AN52"/>
  <c r="AO52"/>
  <c r="AP52"/>
  <c r="AN53"/>
  <c r="AO53"/>
  <c r="AP53"/>
  <c r="AQ53" s="1"/>
  <c r="AN54"/>
  <c r="AO54"/>
  <c r="AP54"/>
  <c r="AN55"/>
  <c r="AO55"/>
  <c r="AP55"/>
  <c r="AN56"/>
  <c r="AO56"/>
  <c r="AP56"/>
  <c r="AN57"/>
  <c r="AO57"/>
  <c r="AQ57" s="1"/>
  <c r="AP57"/>
  <c r="AN58"/>
  <c r="AO58"/>
  <c r="AP58"/>
  <c r="AN59"/>
  <c r="AO59"/>
  <c r="AP59"/>
  <c r="AN60"/>
  <c r="AO60"/>
  <c r="AQ60" s="1"/>
  <c r="AP60"/>
  <c r="AN61"/>
  <c r="AO61"/>
  <c r="AP61"/>
  <c r="AQ61" s="1"/>
  <c r="AN62"/>
  <c r="AO62"/>
  <c r="AP62"/>
  <c r="AN63"/>
  <c r="AO63"/>
  <c r="AQ63" s="1"/>
  <c r="AP63"/>
  <c r="AN64"/>
  <c r="AO64"/>
  <c r="AP64"/>
  <c r="AN65"/>
  <c r="AO65"/>
  <c r="AQ65" s="1"/>
  <c r="AP65"/>
  <c r="AN66"/>
  <c r="AO66"/>
  <c r="AP66"/>
  <c r="AN67"/>
  <c r="AO67"/>
  <c r="AP67"/>
  <c r="AN68"/>
  <c r="AO68"/>
  <c r="AP68"/>
  <c r="AN69"/>
  <c r="AO69"/>
  <c r="AP69"/>
  <c r="AN70"/>
  <c r="AO70"/>
  <c r="AP70"/>
  <c r="AN71"/>
  <c r="AO71"/>
  <c r="AQ71" s="1"/>
  <c r="AP71"/>
  <c r="AN72"/>
  <c r="AO72"/>
  <c r="AP72"/>
  <c r="AN73"/>
  <c r="AO73"/>
  <c r="AQ73" s="1"/>
  <c r="AP73"/>
  <c r="AN74"/>
  <c r="AO74"/>
  <c r="AP74"/>
  <c r="AN75"/>
  <c r="AO75"/>
  <c r="AP75"/>
  <c r="AN76"/>
  <c r="AO76"/>
  <c r="AP76"/>
  <c r="AN77"/>
  <c r="AO77"/>
  <c r="AP77"/>
  <c r="AN78"/>
  <c r="AO78"/>
  <c r="AP78"/>
  <c r="AN79"/>
  <c r="AO79"/>
  <c r="AQ79" s="1"/>
  <c r="AP79"/>
  <c r="AJ4"/>
  <c r="AJ5"/>
  <c r="AJ6"/>
  <c r="AJ7"/>
  <c r="AJ8"/>
  <c r="AJ9"/>
  <c r="AJ10"/>
  <c r="AJ11"/>
  <c r="AJ12"/>
  <c r="AJ13"/>
  <c r="AJ14"/>
  <c r="AJ15"/>
  <c r="AJ16"/>
  <c r="AJ17"/>
  <c r="AJ18"/>
  <c r="AJ19"/>
  <c r="AJ20"/>
  <c r="AJ21"/>
  <c r="AJ22"/>
  <c r="AJ23"/>
  <c r="AJ24"/>
  <c r="AJ25"/>
  <c r="AJ26"/>
  <c r="AJ27"/>
  <c r="AJ28"/>
  <c r="AJ29"/>
  <c r="AJ30"/>
  <c r="AJ31"/>
  <c r="AJ32"/>
  <c r="AJ33"/>
  <c r="AJ34"/>
  <c r="AJ35"/>
  <c r="AJ36"/>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4"/>
  <c r="AJ75"/>
  <c r="AJ76"/>
  <c r="AJ77"/>
  <c r="AJ78"/>
  <c r="AJ79"/>
  <c r="AF4"/>
  <c r="AF5"/>
  <c r="AF6"/>
  <c r="AF7"/>
  <c r="AF8"/>
  <c r="AF9"/>
  <c r="AF10"/>
  <c r="AF11"/>
  <c r="AF12"/>
  <c r="AF13"/>
  <c r="AF14"/>
  <c r="AF15"/>
  <c r="AF16"/>
  <c r="AF17"/>
  <c r="AF18"/>
  <c r="AF19"/>
  <c r="AF20"/>
  <c r="AF21"/>
  <c r="AF22"/>
  <c r="AF23"/>
  <c r="AF24"/>
  <c r="AF25"/>
  <c r="AF26"/>
  <c r="AF27"/>
  <c r="AF28"/>
  <c r="AF29"/>
  <c r="AF30"/>
  <c r="AF31"/>
  <c r="AF32"/>
  <c r="AF34"/>
  <c r="AF35"/>
  <c r="AF36"/>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4"/>
  <c r="AF75"/>
  <c r="AF76"/>
  <c r="AF77"/>
  <c r="AF78"/>
  <c r="AF79"/>
  <c r="Z6"/>
  <c r="AA6"/>
  <c r="CR6" s="1"/>
  <c r="DQ6" s="1"/>
  <c r="Z7"/>
  <c r="AA7"/>
  <c r="Z8"/>
  <c r="AA8"/>
  <c r="Z9"/>
  <c r="CQ9" s="1"/>
  <c r="DP9" s="1"/>
  <c r="DP80" s="1"/>
  <c r="AA9"/>
  <c r="Z10"/>
  <c r="AA10"/>
  <c r="Z11"/>
  <c r="AA11"/>
  <c r="Z12"/>
  <c r="AA12"/>
  <c r="CR12" s="1"/>
  <c r="DQ12" s="1"/>
  <c r="Z13"/>
  <c r="CQ13" s="1"/>
  <c r="DP13" s="1"/>
  <c r="AA13"/>
  <c r="Z14"/>
  <c r="AA14"/>
  <c r="Z15"/>
  <c r="AA15"/>
  <c r="AB15"/>
  <c r="Z16"/>
  <c r="AA16"/>
  <c r="CR16" s="1"/>
  <c r="Z17"/>
  <c r="CQ17" s="1"/>
  <c r="DP17" s="1"/>
  <c r="AA17"/>
  <c r="Z18"/>
  <c r="CQ18" s="1"/>
  <c r="DP18" s="1"/>
  <c r="AA18"/>
  <c r="Z19"/>
  <c r="AA19"/>
  <c r="CR19" s="1"/>
  <c r="DQ19" s="1"/>
  <c r="Z20"/>
  <c r="AA20"/>
  <c r="CR20" s="1"/>
  <c r="DQ20" s="1"/>
  <c r="Z21"/>
  <c r="CQ21" s="1"/>
  <c r="AA21"/>
  <c r="Z22"/>
  <c r="CQ22" s="1"/>
  <c r="AA22"/>
  <c r="CR22" s="1"/>
  <c r="DQ22" s="1"/>
  <c r="Z23"/>
  <c r="AA23"/>
  <c r="CR23" s="1"/>
  <c r="DQ23" s="1"/>
  <c r="Z24"/>
  <c r="AA24"/>
  <c r="CR24" s="1"/>
  <c r="DQ24" s="1"/>
  <c r="Z25"/>
  <c r="CQ25" s="1"/>
  <c r="DP25" s="1"/>
  <c r="AA25"/>
  <c r="Z26"/>
  <c r="AA26"/>
  <c r="Z27"/>
  <c r="AA27"/>
  <c r="CR27" s="1"/>
  <c r="Z28"/>
  <c r="AA28"/>
  <c r="CR28" s="1"/>
  <c r="DQ28" s="1"/>
  <c r="Z29"/>
  <c r="CQ29" s="1"/>
  <c r="DP29" s="1"/>
  <c r="AA29"/>
  <c r="Z30"/>
  <c r="CQ30" s="1"/>
  <c r="AA30"/>
  <c r="Z31"/>
  <c r="AB31" s="1"/>
  <c r="AA31"/>
  <c r="Z32"/>
  <c r="AA32"/>
  <c r="CR32" s="1"/>
  <c r="DQ32" s="1"/>
  <c r="Z34"/>
  <c r="AB34" s="1"/>
  <c r="AA34"/>
  <c r="Z35"/>
  <c r="AA35"/>
  <c r="CR35" s="1"/>
  <c r="DQ35" s="1"/>
  <c r="Z36"/>
  <c r="AB36" s="1"/>
  <c r="AA36"/>
  <c r="CR36" s="1"/>
  <c r="DQ36" s="1"/>
  <c r="Z38"/>
  <c r="AB38" s="1"/>
  <c r="AA38"/>
  <c r="Z39"/>
  <c r="CQ39" s="1"/>
  <c r="DP39" s="1"/>
  <c r="AA39"/>
  <c r="Z40"/>
  <c r="AA40"/>
  <c r="Z41"/>
  <c r="AB41" s="1"/>
  <c r="AA41"/>
  <c r="CR41" s="1"/>
  <c r="DQ41" s="1"/>
  <c r="Z42"/>
  <c r="CQ42" s="1"/>
  <c r="DP42" s="1"/>
  <c r="AA42"/>
  <c r="Z43"/>
  <c r="AA43"/>
  <c r="Z44"/>
  <c r="AA44"/>
  <c r="AB44"/>
  <c r="Z45"/>
  <c r="AA45"/>
  <c r="CR45" s="1"/>
  <c r="Z46"/>
  <c r="AA46"/>
  <c r="Z47"/>
  <c r="AA47"/>
  <c r="Z48"/>
  <c r="AA48"/>
  <c r="CR48" s="1"/>
  <c r="DQ48" s="1"/>
  <c r="Z49"/>
  <c r="AA49"/>
  <c r="Z50"/>
  <c r="AA50"/>
  <c r="Z51"/>
  <c r="CQ51" s="1"/>
  <c r="DP51" s="1"/>
  <c r="AA51"/>
  <c r="Z52"/>
  <c r="CQ52" s="1"/>
  <c r="DP52" s="1"/>
  <c r="AA52"/>
  <c r="CR52" s="1"/>
  <c r="DQ52" s="1"/>
  <c r="Z53"/>
  <c r="AA53"/>
  <c r="CR53" s="1"/>
  <c r="DQ53" s="1"/>
  <c r="Z54"/>
  <c r="AA54"/>
  <c r="Z55"/>
  <c r="CQ55" s="1"/>
  <c r="DP55" s="1"/>
  <c r="AA55"/>
  <c r="Z56"/>
  <c r="AA56"/>
  <c r="CR56" s="1"/>
  <c r="DQ56" s="1"/>
  <c r="Z57"/>
  <c r="AA57"/>
  <c r="CR57" s="1"/>
  <c r="DQ57" s="1"/>
  <c r="Z58"/>
  <c r="AA58"/>
  <c r="Z59"/>
  <c r="AB59" s="1"/>
  <c r="AA59"/>
  <c r="Z60"/>
  <c r="AA60"/>
  <c r="CR60" s="1"/>
  <c r="DQ60" s="1"/>
  <c r="Z61"/>
  <c r="CQ61" s="1"/>
  <c r="DP61" s="1"/>
  <c r="AA61"/>
  <c r="CR61" s="1"/>
  <c r="DQ61" s="1"/>
  <c r="Z62"/>
  <c r="AB62" s="1"/>
  <c r="AA62"/>
  <c r="Z63"/>
  <c r="AB63" s="1"/>
  <c r="AA63"/>
  <c r="Z64"/>
  <c r="AA64"/>
  <c r="CR64" s="1"/>
  <c r="DQ64" s="1"/>
  <c r="Z65"/>
  <c r="AA65"/>
  <c r="Z66"/>
  <c r="AA66"/>
  <c r="CR66" s="1"/>
  <c r="DQ66" s="1"/>
  <c r="Z67"/>
  <c r="AA67"/>
  <c r="CR67" s="1"/>
  <c r="DQ67" s="1"/>
  <c r="Z68"/>
  <c r="CQ68" s="1"/>
  <c r="DP68" s="1"/>
  <c r="AA68"/>
  <c r="Z69"/>
  <c r="AA69"/>
  <c r="AB69"/>
  <c r="Z70"/>
  <c r="AA70"/>
  <c r="AB70"/>
  <c r="Z71"/>
  <c r="AA71"/>
  <c r="Z72"/>
  <c r="AA72"/>
  <c r="Z73"/>
  <c r="AB73" s="1"/>
  <c r="AA73"/>
  <c r="Z74"/>
  <c r="AA74"/>
  <c r="Z75"/>
  <c r="AA75"/>
  <c r="Z76"/>
  <c r="AA76"/>
  <c r="Z77"/>
  <c r="CQ77" s="1"/>
  <c r="DP77" s="1"/>
  <c r="AA77"/>
  <c r="CR77" s="1"/>
  <c r="DQ77" s="1"/>
  <c r="Z78"/>
  <c r="AA78"/>
  <c r="Z79"/>
  <c r="AA79"/>
  <c r="Z4"/>
  <c r="AA4"/>
  <c r="Z5"/>
  <c r="AA5"/>
  <c r="Y4"/>
  <c r="Y5"/>
  <c r="Y6"/>
  <c r="Y7"/>
  <c r="Y8"/>
  <c r="Y9"/>
  <c r="Y10"/>
  <c r="Y11"/>
  <c r="Y12"/>
  <c r="Y13"/>
  <c r="Y14"/>
  <c r="Y15"/>
  <c r="Y16"/>
  <c r="Y17"/>
  <c r="Y18"/>
  <c r="Y19"/>
  <c r="Y20"/>
  <c r="Y21"/>
  <c r="Y22"/>
  <c r="Y23"/>
  <c r="Y24"/>
  <c r="Y25"/>
  <c r="Y26"/>
  <c r="Y27"/>
  <c r="Y28"/>
  <c r="Y29"/>
  <c r="Y30"/>
  <c r="Y31"/>
  <c r="Y32"/>
  <c r="Y34"/>
  <c r="Y35"/>
  <c r="Y36"/>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U4"/>
  <c r="U5"/>
  <c r="U6"/>
  <c r="U7"/>
  <c r="U8"/>
  <c r="U9"/>
  <c r="U10"/>
  <c r="U11"/>
  <c r="U12"/>
  <c r="U13"/>
  <c r="U14"/>
  <c r="U15"/>
  <c r="U16"/>
  <c r="U17"/>
  <c r="U18"/>
  <c r="U19"/>
  <c r="U20"/>
  <c r="U21"/>
  <c r="U22"/>
  <c r="U23"/>
  <c r="U24"/>
  <c r="U25"/>
  <c r="U26"/>
  <c r="U27"/>
  <c r="U28"/>
  <c r="U29"/>
  <c r="U30"/>
  <c r="U31"/>
  <c r="U32"/>
  <c r="U34"/>
  <c r="U35"/>
  <c r="U36"/>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Q4"/>
  <c r="Q5"/>
  <c r="Q6"/>
  <c r="Q7"/>
  <c r="Q8"/>
  <c r="Q9"/>
  <c r="Q10"/>
  <c r="Q11"/>
  <c r="Q12"/>
  <c r="Q13"/>
  <c r="Q14"/>
  <c r="Q15"/>
  <c r="Q16"/>
  <c r="Q17"/>
  <c r="Q18"/>
  <c r="Q19"/>
  <c r="Q20"/>
  <c r="Q21"/>
  <c r="Q22"/>
  <c r="Q23"/>
  <c r="Q24"/>
  <c r="Q25"/>
  <c r="Q26"/>
  <c r="Q27"/>
  <c r="Q28"/>
  <c r="Q29"/>
  <c r="Q30"/>
  <c r="Q31"/>
  <c r="Q32"/>
  <c r="Q34"/>
  <c r="Q35"/>
  <c r="Q36"/>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M4"/>
  <c r="M5"/>
  <c r="M6"/>
  <c r="M7"/>
  <c r="M8"/>
  <c r="M9"/>
  <c r="M10"/>
  <c r="M11"/>
  <c r="M12"/>
  <c r="M13"/>
  <c r="M14"/>
  <c r="M15"/>
  <c r="M16"/>
  <c r="M17"/>
  <c r="M18"/>
  <c r="M19"/>
  <c r="M20"/>
  <c r="M21"/>
  <c r="M22"/>
  <c r="M23"/>
  <c r="M24"/>
  <c r="M25"/>
  <c r="M26"/>
  <c r="M27"/>
  <c r="M28"/>
  <c r="M29"/>
  <c r="M30"/>
  <c r="M31"/>
  <c r="M32"/>
  <c r="M34"/>
  <c r="M35"/>
  <c r="M36"/>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I4"/>
  <c r="I5"/>
  <c r="I6"/>
  <c r="I7"/>
  <c r="I8"/>
  <c r="I9"/>
  <c r="I10"/>
  <c r="I11"/>
  <c r="I12"/>
  <c r="I13"/>
  <c r="I14"/>
  <c r="I15"/>
  <c r="I16"/>
  <c r="I17"/>
  <c r="I18"/>
  <c r="I19"/>
  <c r="I20"/>
  <c r="I21"/>
  <c r="I22"/>
  <c r="I23"/>
  <c r="I24"/>
  <c r="I25"/>
  <c r="I26"/>
  <c r="I27"/>
  <c r="I28"/>
  <c r="I29"/>
  <c r="I30"/>
  <c r="I31"/>
  <c r="I32"/>
  <c r="I34"/>
  <c r="I35"/>
  <c r="I36"/>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DH33"/>
  <c r="DB33"/>
  <c r="CO33"/>
  <c r="CN33"/>
  <c r="BS33"/>
  <c r="BI33"/>
  <c r="AY33"/>
  <c r="AU33"/>
  <c r="AN33"/>
  <c r="AP33"/>
  <c r="AF33"/>
  <c r="Y33"/>
  <c r="U33"/>
  <c r="Q33"/>
  <c r="M33"/>
  <c r="Z33"/>
  <c r="DN9" l="1"/>
  <c r="DN80" s="1"/>
  <c r="CR5"/>
  <c r="DQ5" s="1"/>
  <c r="AB67"/>
  <c r="AQ75"/>
  <c r="AQ55"/>
  <c r="AQ9"/>
  <c r="BB75"/>
  <c r="BB54"/>
  <c r="BB46"/>
  <c r="BB41"/>
  <c r="BB28"/>
  <c r="BB18"/>
  <c r="BB13"/>
  <c r="CP77"/>
  <c r="CP73"/>
  <c r="DS73" s="1"/>
  <c r="CP50"/>
  <c r="CP21"/>
  <c r="DN68"/>
  <c r="DN63"/>
  <c r="DN27"/>
  <c r="CR73"/>
  <c r="DQ73" s="1"/>
  <c r="AB66"/>
  <c r="CR63"/>
  <c r="DQ63" s="1"/>
  <c r="CR59"/>
  <c r="DQ59" s="1"/>
  <c r="CR51"/>
  <c r="DQ51" s="1"/>
  <c r="CR47"/>
  <c r="DQ47" s="1"/>
  <c r="CQ44"/>
  <c r="DP44" s="1"/>
  <c r="CR8"/>
  <c r="DQ8" s="1"/>
  <c r="BB25"/>
  <c r="BY77"/>
  <c r="BY69"/>
  <c r="BY61"/>
  <c r="BY53"/>
  <c r="BY45"/>
  <c r="BY36"/>
  <c r="BY27"/>
  <c r="BY19"/>
  <c r="BY11"/>
  <c r="CP76"/>
  <c r="DS76" s="1"/>
  <c r="CQ73"/>
  <c r="DP73" s="1"/>
  <c r="CQ12"/>
  <c r="DP12" s="1"/>
  <c r="DN21"/>
  <c r="DQ27"/>
  <c r="CS32"/>
  <c r="DR32" s="1"/>
  <c r="CS8"/>
  <c r="DR8" s="1"/>
  <c r="AB76"/>
  <c r="CR72"/>
  <c r="DQ72" s="1"/>
  <c r="CR50"/>
  <c r="CR39"/>
  <c r="DQ39" s="1"/>
  <c r="AB35"/>
  <c r="AB30"/>
  <c r="CQ23"/>
  <c r="DP23" s="1"/>
  <c r="CR15"/>
  <c r="DQ15" s="1"/>
  <c r="CR11"/>
  <c r="DQ11" s="1"/>
  <c r="CR7"/>
  <c r="DQ7" s="1"/>
  <c r="AQ77"/>
  <c r="AQ67"/>
  <c r="AQ35"/>
  <c r="AQ29"/>
  <c r="AQ24"/>
  <c r="AQ13"/>
  <c r="BB61"/>
  <c r="BB53"/>
  <c r="BB36"/>
  <c r="BY75"/>
  <c r="BY67"/>
  <c r="BY59"/>
  <c r="BY51"/>
  <c r="BY43"/>
  <c r="BY34"/>
  <c r="BY25"/>
  <c r="BY17"/>
  <c r="BY9"/>
  <c r="CP68"/>
  <c r="CP56"/>
  <c r="CP31"/>
  <c r="CP12"/>
  <c r="DN75"/>
  <c r="DN13"/>
  <c r="CR79"/>
  <c r="DQ79" s="1"/>
  <c r="CR75"/>
  <c r="DQ75" s="1"/>
  <c r="AQ43"/>
  <c r="BB55"/>
  <c r="BB42"/>
  <c r="BB32"/>
  <c r="BB14"/>
  <c r="BB4"/>
  <c r="BY24"/>
  <c r="BY16"/>
  <c r="BY8"/>
  <c r="CP44"/>
  <c r="CP40"/>
  <c r="DS40" s="1"/>
  <c r="CP35"/>
  <c r="CR71"/>
  <c r="DQ71" s="1"/>
  <c r="CR68"/>
  <c r="DQ68" s="1"/>
  <c r="CR34"/>
  <c r="DP30"/>
  <c r="DP22"/>
  <c r="DN51"/>
  <c r="CQ65"/>
  <c r="DP65" s="1"/>
  <c r="CS21"/>
  <c r="DR21" s="1"/>
  <c r="CS13"/>
  <c r="DR13" s="1"/>
  <c r="CS5"/>
  <c r="DR5" s="1"/>
  <c r="CR78"/>
  <c r="DQ78" s="1"/>
  <c r="AB74"/>
  <c r="CQ71"/>
  <c r="DP71" s="1"/>
  <c r="CQ57"/>
  <c r="DP57" s="1"/>
  <c r="CQ49"/>
  <c r="DP49" s="1"/>
  <c r="CQ45"/>
  <c r="DP45" s="1"/>
  <c r="CQ34"/>
  <c r="DP34" s="1"/>
  <c r="CR29"/>
  <c r="DQ29" s="1"/>
  <c r="CR21"/>
  <c r="DQ21" s="1"/>
  <c r="CQ10"/>
  <c r="DP10" s="1"/>
  <c r="AB6"/>
  <c r="AQ28"/>
  <c r="AQ7"/>
  <c r="AQ4"/>
  <c r="BB76"/>
  <c r="BB65"/>
  <c r="BB57"/>
  <c r="BB44"/>
  <c r="BB39"/>
  <c r="BB29"/>
  <c r="BB16"/>
  <c r="CP43"/>
  <c r="DN79"/>
  <c r="DN17"/>
  <c r="DN12"/>
  <c r="BY33"/>
  <c r="CS77"/>
  <c r="DR77" s="1"/>
  <c r="CS45"/>
  <c r="DR45" s="1"/>
  <c r="CQ78"/>
  <c r="DP78" s="1"/>
  <c r="AB27"/>
  <c r="CS29"/>
  <c r="DR29" s="1"/>
  <c r="AQ49"/>
  <c r="AQ44"/>
  <c r="AQ18"/>
  <c r="CP79"/>
  <c r="DS79" s="1"/>
  <c r="CP61"/>
  <c r="DW6"/>
  <c r="DN55"/>
  <c r="DN50"/>
  <c r="DN40"/>
  <c r="CS69"/>
  <c r="DR69" s="1"/>
  <c r="AB77"/>
  <c r="AB71"/>
  <c r="CQ69"/>
  <c r="DP69" s="1"/>
  <c r="CQ66"/>
  <c r="DP66" s="1"/>
  <c r="CR44"/>
  <c r="DQ44" s="1"/>
  <c r="CR38"/>
  <c r="DQ38" s="1"/>
  <c r="DQ34"/>
  <c r="CR30"/>
  <c r="DQ30" s="1"/>
  <c r="CR18"/>
  <c r="DQ18" s="1"/>
  <c r="AB11"/>
  <c r="AB7"/>
  <c r="AQ66"/>
  <c r="AQ56"/>
  <c r="AQ27"/>
  <c r="AQ15"/>
  <c r="AQ5"/>
  <c r="BB79"/>
  <c r="BB67"/>
  <c r="BB60"/>
  <c r="BB50"/>
  <c r="DW68"/>
  <c r="DW60"/>
  <c r="DW50"/>
  <c r="DW39"/>
  <c r="DN77"/>
  <c r="DU77" s="1"/>
  <c r="DN47"/>
  <c r="DN36"/>
  <c r="CS53"/>
  <c r="DR53" s="1"/>
  <c r="CS34"/>
  <c r="DR34" s="1"/>
  <c r="CS10"/>
  <c r="DR10" s="1"/>
  <c r="CQ5"/>
  <c r="DP5" s="1"/>
  <c r="AB68"/>
  <c r="AB65"/>
  <c r="CQ38"/>
  <c r="DP38" s="1"/>
  <c r="CQ26"/>
  <c r="DP26" s="1"/>
  <c r="CR14"/>
  <c r="DQ14" s="1"/>
  <c r="AB10"/>
  <c r="CP64"/>
  <c r="CP20"/>
  <c r="DN69"/>
  <c r="DN62"/>
  <c r="CS61"/>
  <c r="DR61" s="1"/>
  <c r="CS26"/>
  <c r="DR26" s="1"/>
  <c r="CS18"/>
  <c r="DR18" s="1"/>
  <c r="AA33"/>
  <c r="BA33"/>
  <c r="DE33"/>
  <c r="CS74"/>
  <c r="DR74" s="1"/>
  <c r="CS66"/>
  <c r="DR66" s="1"/>
  <c r="CS58"/>
  <c r="DR58" s="1"/>
  <c r="CS50"/>
  <c r="DR50" s="1"/>
  <c r="CS42"/>
  <c r="DR42" s="1"/>
  <c r="I33"/>
  <c r="CS33" s="1"/>
  <c r="DR33" s="1"/>
  <c r="CQ74"/>
  <c r="DP74" s="1"/>
  <c r="CR54"/>
  <c r="DQ54" s="1"/>
  <c r="DQ50"/>
  <c r="CR46"/>
  <c r="DQ46" s="1"/>
  <c r="CR43"/>
  <c r="DQ43" s="1"/>
  <c r="CR40"/>
  <c r="DQ40" s="1"/>
  <c r="CR25"/>
  <c r="DQ25" s="1"/>
  <c r="CQ14"/>
  <c r="DP14" s="1"/>
  <c r="CQ7"/>
  <c r="DP7" s="1"/>
  <c r="AQ17"/>
  <c r="AQ12"/>
  <c r="BB69"/>
  <c r="BB64"/>
  <c r="BB20"/>
  <c r="BB6"/>
  <c r="BY72"/>
  <c r="BY64"/>
  <c r="BY56"/>
  <c r="BY48"/>
  <c r="BY40"/>
  <c r="BY30"/>
  <c r="BY22"/>
  <c r="BY14"/>
  <c r="BY6"/>
  <c r="CP74"/>
  <c r="CP67"/>
  <c r="CP23"/>
  <c r="DN74"/>
  <c r="DU74" s="1"/>
  <c r="DN59"/>
  <c r="DN54"/>
  <c r="DN39"/>
  <c r="DN30"/>
  <c r="CS24"/>
  <c r="DR24" s="1"/>
  <c r="CS16"/>
  <c r="DR16" s="1"/>
  <c r="CQ4"/>
  <c r="DP4" s="1"/>
  <c r="CQ62"/>
  <c r="DP62" s="1"/>
  <c r="CQ58"/>
  <c r="DP58" s="1"/>
  <c r="CQ54"/>
  <c r="DP54" s="1"/>
  <c r="CQ50"/>
  <c r="DP50" s="1"/>
  <c r="CQ46"/>
  <c r="DP46" s="1"/>
  <c r="DP21"/>
  <c r="CR13"/>
  <c r="DQ13" s="1"/>
  <c r="CP8"/>
  <c r="CS72"/>
  <c r="DR72" s="1"/>
  <c r="CS64"/>
  <c r="DR64" s="1"/>
  <c r="CS56"/>
  <c r="DR56" s="1"/>
  <c r="CS48"/>
  <c r="DR48" s="1"/>
  <c r="CS40"/>
  <c r="DR40" s="1"/>
  <c r="CR76"/>
  <c r="DQ76" s="1"/>
  <c r="CR70"/>
  <c r="DQ70" s="1"/>
  <c r="CR49"/>
  <c r="DQ49" s="1"/>
  <c r="AB45"/>
  <c r="AB42"/>
  <c r="AB39"/>
  <c r="CQ36"/>
  <c r="DP36" s="1"/>
  <c r="DQ16"/>
  <c r="AQ72"/>
  <c r="AQ50"/>
  <c r="AQ40"/>
  <c r="AQ31"/>
  <c r="AQ21"/>
  <c r="AQ11"/>
  <c r="BB73"/>
  <c r="BB17"/>
  <c r="BB10"/>
  <c r="CP70"/>
  <c r="DS70" s="1"/>
  <c r="CP52"/>
  <c r="BV33"/>
  <c r="CY33"/>
  <c r="CQ70"/>
  <c r="DP70" s="1"/>
  <c r="DQ45"/>
  <c r="CQ28"/>
  <c r="DP28" s="1"/>
  <c r="CQ20"/>
  <c r="DP20" s="1"/>
  <c r="CQ6"/>
  <c r="DP6" s="1"/>
  <c r="AQ69"/>
  <c r="AQ59"/>
  <c r="AQ6"/>
  <c r="BB26"/>
  <c r="BB12"/>
  <c r="BB5"/>
  <c r="DN78"/>
  <c r="DN53"/>
  <c r="DW67"/>
  <c r="CS57"/>
  <c r="DR57" s="1"/>
  <c r="CS49"/>
  <c r="DR49" s="1"/>
  <c r="CS41"/>
  <c r="DR41" s="1"/>
  <c r="CS25"/>
  <c r="DR25" s="1"/>
  <c r="CS17"/>
  <c r="DR17" s="1"/>
  <c r="CS9"/>
  <c r="DR9" s="1"/>
  <c r="AB75"/>
  <c r="AB72"/>
  <c r="CQ72"/>
  <c r="DP72" s="1"/>
  <c r="CR69"/>
  <c r="DQ69" s="1"/>
  <c r="AB60"/>
  <c r="AB57"/>
  <c r="AB54"/>
  <c r="AB43"/>
  <c r="AB40"/>
  <c r="CQ40"/>
  <c r="DP40" s="1"/>
  <c r="CR31"/>
  <c r="DQ31" s="1"/>
  <c r="AB28"/>
  <c r="AB25"/>
  <c r="AB22"/>
  <c r="AB13"/>
  <c r="AQ74"/>
  <c r="AQ58"/>
  <c r="AQ42"/>
  <c r="AO33"/>
  <c r="AQ33" s="1"/>
  <c r="AQ26"/>
  <c r="AQ10"/>
  <c r="BB78"/>
  <c r="BB62"/>
  <c r="BB43"/>
  <c r="BB31"/>
  <c r="DW78"/>
  <c r="CP75"/>
  <c r="DW71"/>
  <c r="DS64"/>
  <c r="CP60"/>
  <c r="DS56"/>
  <c r="DT56"/>
  <c r="DW53"/>
  <c r="DW34"/>
  <c r="DW30"/>
  <c r="DW20"/>
  <c r="DW13"/>
  <c r="CQ27"/>
  <c r="DP27" s="1"/>
  <c r="DW59"/>
  <c r="DS43"/>
  <c r="DU43"/>
  <c r="DW24"/>
  <c r="DM33"/>
  <c r="AB4"/>
  <c r="CR4"/>
  <c r="DQ4" s="1"/>
  <c r="CQ63"/>
  <c r="DP63" s="1"/>
  <c r="CQ31"/>
  <c r="DP31" s="1"/>
  <c r="AB16"/>
  <c r="CQ16"/>
  <c r="DP16" s="1"/>
  <c r="CR10"/>
  <c r="DQ10" s="1"/>
  <c r="AQ76"/>
  <c r="CP78"/>
  <c r="DV78"/>
  <c r="DV71"/>
  <c r="DS67"/>
  <c r="DU67"/>
  <c r="DW56"/>
  <c r="DW49"/>
  <c r="DW38"/>
  <c r="DW23"/>
  <c r="DS20"/>
  <c r="DW16"/>
  <c r="DV13"/>
  <c r="CP13"/>
  <c r="DW5"/>
  <c r="CQ67"/>
  <c r="DP67" s="1"/>
  <c r="DW51"/>
  <c r="CS71"/>
  <c r="DR71" s="1"/>
  <c r="CS39"/>
  <c r="DR39" s="1"/>
  <c r="CS23"/>
  <c r="DR23" s="1"/>
  <c r="CS15"/>
  <c r="DR15" s="1"/>
  <c r="CS7"/>
  <c r="DR7" s="1"/>
  <c r="CR74"/>
  <c r="DQ74" s="1"/>
  <c r="CQ60"/>
  <c r="DP60" s="1"/>
  <c r="AB51"/>
  <c r="AB48"/>
  <c r="CQ48"/>
  <c r="DP48" s="1"/>
  <c r="CR42"/>
  <c r="DQ42" s="1"/>
  <c r="AB19"/>
  <c r="AQ78"/>
  <c r="AQ62"/>
  <c r="AQ46"/>
  <c r="AQ30"/>
  <c r="AQ14"/>
  <c r="BB66"/>
  <c r="BB59"/>
  <c r="AZ33"/>
  <c r="DV74"/>
  <c r="CP63"/>
  <c r="DW52"/>
  <c r="DW45"/>
  <c r="DW29"/>
  <c r="DS23"/>
  <c r="DT23"/>
  <c r="DV16"/>
  <c r="CP16"/>
  <c r="CQ43"/>
  <c r="DP43" s="1"/>
  <c r="DW43"/>
  <c r="DW75"/>
  <c r="DW64"/>
  <c r="CS65"/>
  <c r="DR65" s="1"/>
  <c r="CS55"/>
  <c r="DR55" s="1"/>
  <c r="CS78"/>
  <c r="DR78" s="1"/>
  <c r="CS70"/>
  <c r="DR70" s="1"/>
  <c r="CS62"/>
  <c r="DR62" s="1"/>
  <c r="CS54"/>
  <c r="DR54" s="1"/>
  <c r="CS46"/>
  <c r="DR46" s="1"/>
  <c r="CS38"/>
  <c r="DR38" s="1"/>
  <c r="CS30"/>
  <c r="DR30" s="1"/>
  <c r="CS22"/>
  <c r="DR22" s="1"/>
  <c r="CS14"/>
  <c r="DR14" s="1"/>
  <c r="CS6"/>
  <c r="DR6" s="1"/>
  <c r="AB79"/>
  <c r="CR65"/>
  <c r="DQ65" s="1"/>
  <c r="CR62"/>
  <c r="DQ62" s="1"/>
  <c r="AB53"/>
  <c r="AB50"/>
  <c r="AB47"/>
  <c r="AB21"/>
  <c r="AB18"/>
  <c r="AB12"/>
  <c r="AB9"/>
  <c r="CR9"/>
  <c r="DQ9" s="1"/>
  <c r="DQ80" s="1"/>
  <c r="AQ64"/>
  <c r="AQ48"/>
  <c r="AQ32"/>
  <c r="AQ16"/>
  <c r="BB68"/>
  <c r="BB47"/>
  <c r="DW77"/>
  <c r="DW73"/>
  <c r="DW66"/>
  <c r="DS52"/>
  <c r="DW48"/>
  <c r="DV45"/>
  <c r="CP45"/>
  <c r="DW41"/>
  <c r="DW36"/>
  <c r="DW32"/>
  <c r="DS26"/>
  <c r="DT26"/>
  <c r="DW22"/>
  <c r="CP19"/>
  <c r="DW12"/>
  <c r="DS8"/>
  <c r="DT8"/>
  <c r="DU8"/>
  <c r="DW4"/>
  <c r="CQ19"/>
  <c r="DP19" s="1"/>
  <c r="DN61"/>
  <c r="DU61" s="1"/>
  <c r="DW35"/>
  <c r="DS53"/>
  <c r="DT53"/>
  <c r="DU53"/>
  <c r="DS27"/>
  <c r="DU27"/>
  <c r="CS63"/>
  <c r="DR63" s="1"/>
  <c r="CP33"/>
  <c r="AB56"/>
  <c r="CQ56"/>
  <c r="DP56" s="1"/>
  <c r="AB24"/>
  <c r="CQ24"/>
  <c r="DP24" s="1"/>
  <c r="CQ15"/>
  <c r="DP15" s="1"/>
  <c r="BB70"/>
  <c r="BB56"/>
  <c r="DV77"/>
  <c r="DW69"/>
  <c r="DV66"/>
  <c r="DS55"/>
  <c r="DU55"/>
  <c r="DV48"/>
  <c r="CP48"/>
  <c r="DW15"/>
  <c r="CQ59"/>
  <c r="DP59" s="1"/>
  <c r="DN73"/>
  <c r="DW27"/>
  <c r="DW10"/>
  <c r="DL33"/>
  <c r="CV33"/>
  <c r="CS47"/>
  <c r="DR47" s="1"/>
  <c r="BW33"/>
  <c r="BL33"/>
  <c r="CS76"/>
  <c r="DR76" s="1"/>
  <c r="CS68"/>
  <c r="DR68" s="1"/>
  <c r="CS60"/>
  <c r="DR60" s="1"/>
  <c r="CS52"/>
  <c r="DR52" s="1"/>
  <c r="CS44"/>
  <c r="DR44" s="1"/>
  <c r="CS36"/>
  <c r="DR36" s="1"/>
  <c r="CS28"/>
  <c r="DR28" s="1"/>
  <c r="CS20"/>
  <c r="DR20" s="1"/>
  <c r="CS12"/>
  <c r="DR12" s="1"/>
  <c r="CS4"/>
  <c r="DR4" s="1"/>
  <c r="CQ79"/>
  <c r="DP79" s="1"/>
  <c r="AB61"/>
  <c r="AB58"/>
  <c r="AB55"/>
  <c r="CQ53"/>
  <c r="DP53" s="1"/>
  <c r="CQ47"/>
  <c r="DP47" s="1"/>
  <c r="AB29"/>
  <c r="AB26"/>
  <c r="AB23"/>
  <c r="AB14"/>
  <c r="AQ68"/>
  <c r="AQ52"/>
  <c r="AQ36"/>
  <c r="AQ20"/>
  <c r="BB72"/>
  <c r="BB58"/>
  <c r="BB27"/>
  <c r="DV69"/>
  <c r="CP69"/>
  <c r="DW65"/>
  <c r="DW61"/>
  <c r="DW54"/>
  <c r="DV51"/>
  <c r="CP51"/>
  <c r="DW44"/>
  <c r="DS35"/>
  <c r="DU35"/>
  <c r="DW28"/>
  <c r="DS21"/>
  <c r="DT21"/>
  <c r="DU21"/>
  <c r="CQ35"/>
  <c r="DP35" s="1"/>
  <c r="DW76"/>
  <c r="DW19"/>
  <c r="CS73"/>
  <c r="DR73" s="1"/>
  <c r="CS79"/>
  <c r="DR79" s="1"/>
  <c r="CS31"/>
  <c r="DR31" s="1"/>
  <c r="BX33"/>
  <c r="CS75"/>
  <c r="DR75" s="1"/>
  <c r="CS67"/>
  <c r="DR67" s="1"/>
  <c r="CS59"/>
  <c r="DR59" s="1"/>
  <c r="CS51"/>
  <c r="DR51" s="1"/>
  <c r="CS43"/>
  <c r="DR43" s="1"/>
  <c r="CS35"/>
  <c r="DR35" s="1"/>
  <c r="CS27"/>
  <c r="DR27" s="1"/>
  <c r="CS19"/>
  <c r="DR19" s="1"/>
  <c r="CS11"/>
  <c r="DR11" s="1"/>
  <c r="AB5"/>
  <c r="AB78"/>
  <c r="CQ76"/>
  <c r="DP76" s="1"/>
  <c r="AB64"/>
  <c r="CQ64"/>
  <c r="DP64" s="1"/>
  <c r="CR58"/>
  <c r="DQ58" s="1"/>
  <c r="CR55"/>
  <c r="DQ55" s="1"/>
  <c r="AB52"/>
  <c r="AB49"/>
  <c r="AB46"/>
  <c r="CQ41"/>
  <c r="DP41" s="1"/>
  <c r="AB32"/>
  <c r="CQ32"/>
  <c r="DP32" s="1"/>
  <c r="CR26"/>
  <c r="DQ26" s="1"/>
  <c r="AB20"/>
  <c r="AB17"/>
  <c r="CR17"/>
  <c r="DQ17" s="1"/>
  <c r="AB8"/>
  <c r="CQ8"/>
  <c r="DP8" s="1"/>
  <c r="AQ70"/>
  <c r="AQ54"/>
  <c r="AQ38"/>
  <c r="AQ22"/>
  <c r="AQ8"/>
  <c r="BB74"/>
  <c r="BB24"/>
  <c r="CP72"/>
  <c r="DV72"/>
  <c r="DS61"/>
  <c r="DT61"/>
  <c r="DW57"/>
  <c r="DW47"/>
  <c r="DW31"/>
  <c r="DS24"/>
  <c r="DT24"/>
  <c r="DW21"/>
  <c r="DW14"/>
  <c r="DS11"/>
  <c r="DT11"/>
  <c r="DU11"/>
  <c r="CQ75"/>
  <c r="DP75" s="1"/>
  <c r="CQ11"/>
  <c r="DP11" s="1"/>
  <c r="DW11"/>
  <c r="DS77"/>
  <c r="DS71"/>
  <c r="DT71"/>
  <c r="DU71"/>
  <c r="DS68"/>
  <c r="DU68"/>
  <c r="DS59"/>
  <c r="DU59"/>
  <c r="DS50"/>
  <c r="DT50"/>
  <c r="DU50"/>
  <c r="DS47"/>
  <c r="DT47"/>
  <c r="DU47"/>
  <c r="DS44"/>
  <c r="DT44"/>
  <c r="DV42"/>
  <c r="DV39"/>
  <c r="DV36"/>
  <c r="CP30"/>
  <c r="DV30"/>
  <c r="DS18"/>
  <c r="DT18"/>
  <c r="DS15"/>
  <c r="DT15"/>
  <c r="DU15"/>
  <c r="DS12"/>
  <c r="DT12"/>
  <c r="DU12"/>
  <c r="DV10"/>
  <c r="DV7"/>
  <c r="DV4"/>
  <c r="DS74"/>
  <c r="DT74"/>
  <c r="CP65"/>
  <c r="CP62"/>
  <c r="DV56"/>
  <c r="DV53"/>
  <c r="CP32"/>
  <c r="CP29"/>
  <c r="DV24"/>
  <c r="DV21"/>
  <c r="DN70"/>
  <c r="DN56"/>
  <c r="DU56" s="1"/>
  <c r="DN34"/>
  <c r="DU34" s="1"/>
  <c r="DW79"/>
  <c r="DV68"/>
  <c r="DV59"/>
  <c r="DV44"/>
  <c r="CP41"/>
  <c r="DV41"/>
  <c r="CP38"/>
  <c r="DV38"/>
  <c r="DV18"/>
  <c r="DV15"/>
  <c r="DV12"/>
  <c r="CP9"/>
  <c r="DV9"/>
  <c r="CP6"/>
  <c r="DV6"/>
  <c r="DV75"/>
  <c r="DW40"/>
  <c r="DW8"/>
  <c r="BB48"/>
  <c r="CP58"/>
  <c r="DV32"/>
  <c r="DV29"/>
  <c r="CP5"/>
  <c r="DN72"/>
  <c r="DN48"/>
  <c r="DN16"/>
  <c r="DV64"/>
  <c r="DV61"/>
  <c r="DV58"/>
  <c r="DV55"/>
  <c r="DV52"/>
  <c r="CP49"/>
  <c r="DV49"/>
  <c r="CP46"/>
  <c r="DV46"/>
  <c r="DS34"/>
  <c r="DS31"/>
  <c r="DT31"/>
  <c r="DU31"/>
  <c r="DS28"/>
  <c r="DT28"/>
  <c r="DV26"/>
  <c r="DV23"/>
  <c r="DV20"/>
  <c r="CP17"/>
  <c r="DV17"/>
  <c r="CP14"/>
  <c r="DV14"/>
  <c r="DN23"/>
  <c r="DU23" s="1"/>
  <c r="DV70"/>
  <c r="BB52"/>
  <c r="BB38"/>
  <c r="BB22"/>
  <c r="DV67"/>
  <c r="DV8"/>
  <c r="DV5"/>
  <c r="DN76"/>
  <c r="DN64"/>
  <c r="DU64" s="1"/>
  <c r="DN52"/>
  <c r="DU52" s="1"/>
  <c r="DN38"/>
  <c r="DN32"/>
  <c r="CP66"/>
  <c r="CP57"/>
  <c r="CP54"/>
  <c r="DV54"/>
  <c r="CP42"/>
  <c r="CP39"/>
  <c r="CP36"/>
  <c r="DV34"/>
  <c r="DV31"/>
  <c r="CP25"/>
  <c r="DV25"/>
  <c r="CP22"/>
  <c r="DV22"/>
  <c r="CP10"/>
  <c r="CP7"/>
  <c r="CP4"/>
  <c r="DV73"/>
  <c r="DN18"/>
  <c r="DU18" s="1"/>
  <c r="DN20"/>
  <c r="DU20" s="1"/>
  <c r="DN22"/>
  <c r="DN24"/>
  <c r="DU24" s="1"/>
  <c r="DN58"/>
  <c r="DN42"/>
  <c r="DN26"/>
  <c r="DU26" s="1"/>
  <c r="DN60"/>
  <c r="DN44"/>
  <c r="DU44" s="1"/>
  <c r="DN28"/>
  <c r="DU28" s="1"/>
  <c r="DN14"/>
  <c r="DU76" l="1"/>
  <c r="DU73"/>
  <c r="DW7"/>
  <c r="DU40"/>
  <c r="DT64"/>
  <c r="DV57"/>
  <c r="DT73"/>
  <c r="DV35"/>
  <c r="DU79"/>
  <c r="DW18"/>
  <c r="DT40"/>
  <c r="DV65"/>
  <c r="DW25"/>
  <c r="DW63"/>
  <c r="DV11"/>
  <c r="DV47"/>
  <c r="DV50"/>
  <c r="DW72"/>
  <c r="DW62"/>
  <c r="DT77"/>
  <c r="DT55"/>
  <c r="DN33"/>
  <c r="BB33"/>
  <c r="CR33"/>
  <c r="DW33" s="1"/>
  <c r="CQ33"/>
  <c r="DV33" s="1"/>
  <c r="AB33"/>
  <c r="DV63"/>
  <c r="DT34"/>
  <c r="DV62"/>
  <c r="DT59"/>
  <c r="DW70"/>
  <c r="DT27"/>
  <c r="DU70"/>
  <c r="DV27"/>
  <c r="DW46"/>
  <c r="DV43"/>
  <c r="DT70"/>
  <c r="DT79"/>
  <c r="DV28"/>
  <c r="DS42"/>
  <c r="DT42"/>
  <c r="DU42"/>
  <c r="DS65"/>
  <c r="DT65"/>
  <c r="DU65"/>
  <c r="DV19"/>
  <c r="DS45"/>
  <c r="DT45"/>
  <c r="DU45"/>
  <c r="DW9"/>
  <c r="DS60"/>
  <c r="DT60"/>
  <c r="DU60"/>
  <c r="DS14"/>
  <c r="DT14"/>
  <c r="DU14"/>
  <c r="DS17"/>
  <c r="DT17"/>
  <c r="DU17"/>
  <c r="DS49"/>
  <c r="DT49"/>
  <c r="DU49"/>
  <c r="DS5"/>
  <c r="DT5"/>
  <c r="DU5"/>
  <c r="DS29"/>
  <c r="DT29"/>
  <c r="DU29"/>
  <c r="DS30"/>
  <c r="DT30"/>
  <c r="DU30"/>
  <c r="DS69"/>
  <c r="DT69"/>
  <c r="DU69"/>
  <c r="DW26"/>
  <c r="DS13"/>
  <c r="DT13"/>
  <c r="DU13"/>
  <c r="DW42"/>
  <c r="DV60"/>
  <c r="DS39"/>
  <c r="DT39"/>
  <c r="DU39"/>
  <c r="DS19"/>
  <c r="DT19"/>
  <c r="DU19"/>
  <c r="DS25"/>
  <c r="DT25"/>
  <c r="DU25"/>
  <c r="DS54"/>
  <c r="DT54"/>
  <c r="DU54"/>
  <c r="DS38"/>
  <c r="DT38"/>
  <c r="DU38"/>
  <c r="DS32"/>
  <c r="DT32"/>
  <c r="DU32"/>
  <c r="DT68"/>
  <c r="DW58"/>
  <c r="DS78"/>
  <c r="DT78"/>
  <c r="DU78"/>
  <c r="DT43"/>
  <c r="DS6"/>
  <c r="DT6"/>
  <c r="DU6"/>
  <c r="DW17"/>
  <c r="DS4"/>
  <c r="DT4"/>
  <c r="DU4"/>
  <c r="DS57"/>
  <c r="DT57"/>
  <c r="DU57"/>
  <c r="DS41"/>
  <c r="DT41"/>
  <c r="DU41"/>
  <c r="DS72"/>
  <c r="DT72"/>
  <c r="DU72"/>
  <c r="DS51"/>
  <c r="DT51"/>
  <c r="DU51"/>
  <c r="DT76"/>
  <c r="DT52"/>
  <c r="DS16"/>
  <c r="DT16"/>
  <c r="DU16"/>
  <c r="DV79"/>
  <c r="DS7"/>
  <c r="DT7"/>
  <c r="DU7"/>
  <c r="DS66"/>
  <c r="DT66"/>
  <c r="DU66"/>
  <c r="DW74"/>
  <c r="DS58"/>
  <c r="DT58"/>
  <c r="DU58"/>
  <c r="DS9"/>
  <c r="DT9"/>
  <c r="DU9"/>
  <c r="DU80" s="1"/>
  <c r="DV76"/>
  <c r="DS48"/>
  <c r="DT48"/>
  <c r="DU48"/>
  <c r="DS63"/>
  <c r="DT63"/>
  <c r="DU63"/>
  <c r="DT20"/>
  <c r="DS46"/>
  <c r="DT46"/>
  <c r="DU46"/>
  <c r="DS22"/>
  <c r="DT22"/>
  <c r="DU22"/>
  <c r="DS10"/>
  <c r="DT10"/>
  <c r="DU10"/>
  <c r="DS36"/>
  <c r="DT36"/>
  <c r="DU36"/>
  <c r="DV40"/>
  <c r="DS62"/>
  <c r="DT62"/>
  <c r="DU62"/>
  <c r="DT35"/>
  <c r="DS33"/>
  <c r="DT33"/>
  <c r="DU33"/>
  <c r="DW55"/>
  <c r="DT67"/>
  <c r="DS75"/>
  <c r="DT75"/>
  <c r="DU75"/>
  <c r="DQ33" l="1"/>
  <c r="DP33"/>
</calcChain>
</file>

<file path=xl/sharedStrings.xml><?xml version="1.0" encoding="utf-8"?>
<sst xmlns="http://schemas.openxmlformats.org/spreadsheetml/2006/main" count="390" uniqueCount="145">
  <si>
    <t>Sr.No</t>
  </si>
  <si>
    <t>Name of KVs</t>
  </si>
  <si>
    <t>Region</t>
  </si>
  <si>
    <t>Name of State</t>
  </si>
  <si>
    <t>Class - I</t>
  </si>
  <si>
    <t>Class - II</t>
  </si>
  <si>
    <t>Class-III</t>
  </si>
  <si>
    <t>Class-IV</t>
  </si>
  <si>
    <t>Class - V</t>
  </si>
  <si>
    <t>Total (Class I to V)</t>
  </si>
  <si>
    <t>Class - VI</t>
  </si>
  <si>
    <t>Class - VII</t>
  </si>
  <si>
    <t>Class-VIII</t>
  </si>
  <si>
    <t>Total(Class VI to VIII)</t>
  </si>
  <si>
    <t>Class IX</t>
  </si>
  <si>
    <t>Class X</t>
  </si>
  <si>
    <t>Total (Class IX to X)</t>
  </si>
  <si>
    <t>Class XI</t>
  </si>
  <si>
    <t>Class XII</t>
  </si>
  <si>
    <t>Total (XI to XII)</t>
  </si>
  <si>
    <t>General</t>
  </si>
  <si>
    <t>Total SC                      (I to XII)</t>
  </si>
  <si>
    <t>Total ST                      (I to XII)</t>
  </si>
  <si>
    <t>Total PH                      (I to XII)</t>
  </si>
  <si>
    <t>Total OBC                   (I to XII)</t>
  </si>
  <si>
    <t>Total Muslim                (I to XII)</t>
  </si>
  <si>
    <t>Total Minority Community                       (I to XII)</t>
  </si>
  <si>
    <t>Total Boys</t>
  </si>
  <si>
    <t>Total Girls</t>
  </si>
  <si>
    <t>Grand Total</t>
  </si>
  <si>
    <t>Class-wise Grand Total (B&amp;G)</t>
  </si>
  <si>
    <t>Category I</t>
  </si>
  <si>
    <t>Category II</t>
  </si>
  <si>
    <t>Category III</t>
  </si>
  <si>
    <t>Category IV</t>
  </si>
  <si>
    <t>Category  V</t>
  </si>
  <si>
    <t>For Project KV Category-VI</t>
  </si>
  <si>
    <t>Category-wise Grand Total(B&amp;G)</t>
  </si>
  <si>
    <t>Difference in B&amp;G Category &amp; Class-wise</t>
  </si>
  <si>
    <t>Class-wise Enrolment Total</t>
  </si>
  <si>
    <t>Gen, SC, ST etc. Total</t>
  </si>
  <si>
    <t>Class-wise Enrolment  Difference</t>
  </si>
  <si>
    <t>Category-wise Difference</t>
  </si>
  <si>
    <t xml:space="preserve">Difference in Class-wise B&amp;G &amp; Gen,SC,ST - B&amp;G </t>
  </si>
  <si>
    <t>No. of Section    (s)</t>
  </si>
  <si>
    <t>Total</t>
  </si>
  <si>
    <t>No. of Section   (s)</t>
  </si>
  <si>
    <t>No. of Section  (s)</t>
  </si>
  <si>
    <t>Boys</t>
  </si>
  <si>
    <t>Girls</t>
  </si>
  <si>
    <t>No. of Section     (s)</t>
  </si>
  <si>
    <t>No. of Section   (s)-Science.</t>
  </si>
  <si>
    <t>Total enroment in Science.</t>
  </si>
  <si>
    <t>No. of Section   (s)-Commerce.</t>
  </si>
  <si>
    <t>Total enroment in Commerce.</t>
  </si>
  <si>
    <t>No. of Section    (s)-Hum.</t>
  </si>
  <si>
    <t>Total enroment in Hum.</t>
  </si>
  <si>
    <t>No. of Section     (s)-Science.</t>
  </si>
  <si>
    <t>No. of Section     (s)-Commerce.</t>
  </si>
  <si>
    <t>No. of Section     (s)-Hum.</t>
  </si>
  <si>
    <t xml:space="preserve">Boys </t>
  </si>
  <si>
    <t>Grils</t>
  </si>
  <si>
    <t>KV Code</t>
  </si>
  <si>
    <t>Student Enrolment as on 31.03.2020</t>
  </si>
  <si>
    <t>Jaipur</t>
  </si>
  <si>
    <t>Rajasthan</t>
  </si>
  <si>
    <t xml:space="preserve"> </t>
  </si>
  <si>
    <t>KV Hanumangarh</t>
  </si>
  <si>
    <t>KV No.1 AFS Jodhpur</t>
  </si>
  <si>
    <t>KV No.1 Ajmer</t>
  </si>
  <si>
    <t>KV No.2 Ajmer</t>
  </si>
  <si>
    <t>KV No.1 Alwar</t>
  </si>
  <si>
    <t>KV BSF Anupgarh</t>
  </si>
  <si>
    <t>KV Avikanagar</t>
  </si>
  <si>
    <t>KV NTPC Anta</t>
  </si>
  <si>
    <t>KV Banswara</t>
  </si>
  <si>
    <t>KV CURAJ Bandarsindri</t>
  </si>
  <si>
    <t>KV Baran</t>
  </si>
  <si>
    <t>KV Beawar</t>
  </si>
  <si>
    <t>KV Bharatpur</t>
  </si>
  <si>
    <t>KV Bhilwara</t>
  </si>
  <si>
    <t>KV No.1 Bikaner</t>
  </si>
  <si>
    <t>KV No.2 Bikaner</t>
  </si>
  <si>
    <t>KV No.3 Nal Bikaner</t>
  </si>
  <si>
    <t>KV Bundi</t>
  </si>
  <si>
    <t>KV CTPP Chhabra</t>
  </si>
  <si>
    <t>KV Chittorgarh</t>
  </si>
  <si>
    <t>KV Churu</t>
  </si>
  <si>
    <t>KV Dausa</t>
  </si>
  <si>
    <t>KV BSF Dabla</t>
  </si>
  <si>
    <t>KV Deogarh</t>
  </si>
  <si>
    <t>KV Deoli</t>
  </si>
  <si>
    <t>KV Dholpur</t>
  </si>
  <si>
    <t>KV Dungarpur</t>
  </si>
  <si>
    <t>KV Gangapur City</t>
  </si>
  <si>
    <t>KV Inderpura</t>
  </si>
  <si>
    <t>KV Itarana (Alwar)</t>
  </si>
  <si>
    <t>KV No.1 Jaipur</t>
  </si>
  <si>
    <t>KV No.2 Jaipur</t>
  </si>
  <si>
    <t>KV No.3 Jaipur</t>
  </si>
  <si>
    <t>KV No.4 Jaipur</t>
  </si>
  <si>
    <t>KV No.6 Jaipur</t>
  </si>
  <si>
    <t>KV No.7 Jaipur</t>
  </si>
  <si>
    <t>KV AFS Jaisalmer</t>
  </si>
  <si>
    <t>KV Jaisindhar</t>
  </si>
  <si>
    <t>KV Jalipa Cantt</t>
  </si>
  <si>
    <t>KV Jalore</t>
  </si>
  <si>
    <t>KV Jhalawar</t>
  </si>
  <si>
    <t>KV Jhunjhunu</t>
  </si>
  <si>
    <t>KV No.2 AFS Jodhpur</t>
  </si>
  <si>
    <t>KV No.1 Army Jodhpur</t>
  </si>
  <si>
    <t>KV No.2 Army Jodhpur</t>
  </si>
  <si>
    <t>KV BSF Jodhpur</t>
  </si>
  <si>
    <t>KV Banar Jodhpur</t>
  </si>
  <si>
    <t>KV IIT Jodhpur</t>
  </si>
  <si>
    <t>KV BSF Khajuwala</t>
  </si>
  <si>
    <t>KV Karauli</t>
  </si>
  <si>
    <t>KV Khetrinagar</t>
  </si>
  <si>
    <t>KV No.1 Kota</t>
  </si>
  <si>
    <t>KV No.2 Kota</t>
  </si>
  <si>
    <t>KV Lalgarh Jattan</t>
  </si>
  <si>
    <t>KV Mount Abu</t>
  </si>
  <si>
    <t>KV Nasirabad</t>
  </si>
  <si>
    <t>KV Nagaur</t>
  </si>
  <si>
    <t>KV Phulera</t>
  </si>
  <si>
    <t>KV BSF Pokaran</t>
  </si>
  <si>
    <t>KV BSF Raisinghnagar</t>
  </si>
  <si>
    <t>KV BSF Ramgarh</t>
  </si>
  <si>
    <t>KV Sawaimadhopur</t>
  </si>
  <si>
    <t>KV Sikar</t>
  </si>
  <si>
    <t>KV Sriganganagar</t>
  </si>
  <si>
    <t>KV No.1 AFS Suratgarh</t>
  </si>
  <si>
    <t>KV No.2 AFS Suratgarh</t>
  </si>
  <si>
    <t>KV Suratgarh Cantt</t>
  </si>
  <si>
    <t>KV STPS Suratgarh</t>
  </si>
  <si>
    <t>KV Tonk</t>
  </si>
  <si>
    <t>KV No.1 Udaipur</t>
  </si>
  <si>
    <t>KV Eklingarh (Udaipur)</t>
  </si>
  <si>
    <t>KV AFS Uttarlai</t>
  </si>
  <si>
    <t>KV Tivri</t>
  </si>
  <si>
    <t>KV Pali</t>
  </si>
  <si>
    <t>KV Bandikui</t>
  </si>
  <si>
    <t>No. 5, Both shift) Jaipur</t>
  </si>
  <si>
    <t>JAIPUR</t>
  </si>
  <si>
    <t>RAJASTHAN</t>
  </si>
</sst>
</file>

<file path=xl/styles.xml><?xml version="1.0" encoding="utf-8"?>
<styleSheet xmlns="http://schemas.openxmlformats.org/spreadsheetml/2006/main">
  <numFmts count="1">
    <numFmt numFmtId="164" formatCode="_(&quot;$&quot;* #,##0_);_(&quot;$&quot;* \(#,##0\);_(&quot;$&quot;* &quot;-&quot;_);_(@_)"/>
  </numFmts>
  <fonts count="26">
    <font>
      <sz val="11"/>
      <color theme="1"/>
      <name val="Calibri"/>
      <family val="2"/>
      <scheme val="minor"/>
    </font>
    <font>
      <sz val="11"/>
      <color rgb="FF3F3F76"/>
      <name val="Calibri"/>
      <family val="2"/>
      <scheme val="minor"/>
    </font>
    <font>
      <sz val="10"/>
      <name val="Arial"/>
      <family val="2"/>
    </font>
    <font>
      <sz val="12"/>
      <name val="Calibri"/>
      <family val="2"/>
    </font>
    <font>
      <b/>
      <sz val="12"/>
      <name val="Calibri"/>
      <family val="2"/>
    </font>
    <font>
      <b/>
      <sz val="12"/>
      <color indexed="62"/>
      <name val="Calibri"/>
      <family val="2"/>
    </font>
    <font>
      <b/>
      <sz val="11"/>
      <name val="Calibri"/>
      <family val="2"/>
    </font>
    <font>
      <b/>
      <sz val="11"/>
      <color indexed="8"/>
      <name val="Calibri"/>
      <family val="2"/>
    </font>
    <font>
      <sz val="10"/>
      <name val="Arial"/>
      <family val="2"/>
    </font>
    <font>
      <sz val="11"/>
      <color theme="1"/>
      <name val="Calibri"/>
      <family val="2"/>
      <scheme val="minor"/>
    </font>
    <font>
      <sz val="11"/>
      <color indexed="8"/>
      <name val="Calibri"/>
      <family val="2"/>
      <charset val="1"/>
    </font>
    <font>
      <sz val="10"/>
      <color rgb="FF000000"/>
      <name val="Arial"/>
      <family val="2"/>
    </font>
    <font>
      <b/>
      <sz val="11"/>
      <color theme="1"/>
      <name val="Calibri"/>
      <family val="2"/>
      <scheme val="minor"/>
    </font>
    <font>
      <sz val="18"/>
      <color theme="1"/>
      <name val="Bookman Old Style"/>
      <family val="1"/>
    </font>
    <font>
      <sz val="11"/>
      <name val="Tahoma"/>
      <family val="2"/>
    </font>
    <font>
      <sz val="12"/>
      <name val="Tahoma"/>
      <family val="2"/>
    </font>
    <font>
      <sz val="12"/>
      <color theme="1"/>
      <name val="Tahoma"/>
      <family val="2"/>
    </font>
    <font>
      <b/>
      <sz val="12"/>
      <name val="Tahoma"/>
      <family val="2"/>
    </font>
    <font>
      <b/>
      <sz val="12"/>
      <color indexed="8"/>
      <name val="Tahoma"/>
      <family val="2"/>
    </font>
    <font>
      <sz val="12"/>
      <color rgb="FF000000"/>
      <name val="Tahoma"/>
      <family val="2"/>
    </font>
    <font>
      <b/>
      <sz val="12"/>
      <color theme="1"/>
      <name val="Tahoma"/>
      <family val="2"/>
    </font>
    <font>
      <sz val="12"/>
      <color theme="1"/>
      <name val="Calibri"/>
    </font>
    <font>
      <sz val="10"/>
      <color theme="1"/>
      <name val="Palatino Linotype"/>
      <family val="1"/>
    </font>
    <font>
      <b/>
      <sz val="12"/>
      <color rgb="FF000000"/>
      <name val="Calibri"/>
    </font>
    <font>
      <b/>
      <sz val="12"/>
      <color theme="1"/>
      <name val="Calibri"/>
    </font>
    <font>
      <b/>
      <sz val="12"/>
      <color rgb="FF9C0006"/>
      <name val="Calibri"/>
    </font>
  </fonts>
  <fills count="41">
    <fill>
      <patternFill patternType="none"/>
    </fill>
    <fill>
      <patternFill patternType="gray125"/>
    </fill>
    <fill>
      <patternFill patternType="solid">
        <fgColor rgb="FFFFCC99"/>
      </patternFill>
    </fill>
    <fill>
      <patternFill patternType="solid">
        <fgColor indexed="9"/>
        <bgColor indexed="64"/>
      </patternFill>
    </fill>
    <fill>
      <patternFill patternType="solid">
        <fgColor indexed="44"/>
        <bgColor indexed="64"/>
      </patternFill>
    </fill>
    <fill>
      <patternFill patternType="solid">
        <fgColor indexed="52"/>
        <bgColor indexed="64"/>
      </patternFill>
    </fill>
    <fill>
      <patternFill patternType="solid">
        <fgColor indexed="42"/>
        <bgColor indexed="64"/>
      </patternFill>
    </fill>
    <fill>
      <patternFill patternType="solid">
        <fgColor indexed="47"/>
        <bgColor indexed="64"/>
      </patternFill>
    </fill>
    <fill>
      <patternFill patternType="solid">
        <fgColor indexed="17"/>
        <bgColor indexed="64"/>
      </patternFill>
    </fill>
    <fill>
      <patternFill patternType="solid">
        <fgColor indexed="13"/>
        <bgColor indexed="64"/>
      </patternFill>
    </fill>
    <fill>
      <patternFill patternType="solid">
        <fgColor indexed="50"/>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11"/>
        <bgColor indexed="64"/>
      </patternFill>
    </fill>
    <fill>
      <patternFill patternType="solid">
        <fgColor rgb="FFFFFF00"/>
        <bgColor indexed="64"/>
      </patternFill>
    </fill>
    <fill>
      <patternFill patternType="solid">
        <fgColor rgb="FFFFFFFF"/>
        <bgColor rgb="FFFFFFFF"/>
      </patternFill>
    </fill>
    <fill>
      <patternFill patternType="solid">
        <fgColor rgb="FFCCFFCC"/>
        <bgColor rgb="FFCCFFCC"/>
      </patternFill>
    </fill>
    <fill>
      <patternFill patternType="solid">
        <fgColor rgb="FFFFFF99"/>
        <bgColor rgb="FFFFFF99"/>
      </patternFill>
    </fill>
    <fill>
      <patternFill patternType="solid">
        <fgColor rgb="FFFFFFCC"/>
        <bgColor rgb="FFFFFFCC"/>
      </patternFill>
    </fill>
    <fill>
      <patternFill patternType="solid">
        <fgColor rgb="FFFF99CC"/>
        <bgColor rgb="FFFF99CC"/>
      </patternFill>
    </fill>
    <fill>
      <patternFill patternType="solid">
        <fgColor rgb="FFFFC000"/>
        <bgColor rgb="FFFFFF99"/>
      </patternFill>
    </fill>
    <fill>
      <patternFill patternType="solid">
        <fgColor rgb="FFFFC000"/>
        <bgColor rgb="FFFFFFCC"/>
      </patternFill>
    </fill>
    <fill>
      <patternFill patternType="solid">
        <fgColor rgb="FFFFC000"/>
        <bgColor rgb="FFFFFFFF"/>
      </patternFill>
    </fill>
    <fill>
      <patternFill patternType="solid">
        <fgColor rgb="FFFFC000"/>
        <bgColor rgb="FFFF99CC"/>
      </patternFill>
    </fill>
    <fill>
      <patternFill patternType="solid">
        <fgColor rgb="FFFFC000"/>
        <bgColor rgb="FFCCFFCC"/>
      </patternFill>
    </fill>
    <fill>
      <patternFill patternType="solid">
        <fgColor rgb="FFFFC000"/>
        <bgColor indexed="64"/>
      </patternFill>
    </fill>
    <fill>
      <patternFill patternType="solid">
        <fgColor rgb="FFFF99CC"/>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F9900"/>
        <bgColor rgb="FFFF9900"/>
      </patternFill>
    </fill>
    <fill>
      <patternFill patternType="solid">
        <fgColor rgb="FFCCCCFF"/>
        <bgColor rgb="FFCCCCFF"/>
      </patternFill>
    </fill>
    <fill>
      <patternFill patternType="solid">
        <fgColor rgb="FFB8CCE4"/>
        <bgColor rgb="FFB8CCE4"/>
      </patternFill>
    </fill>
    <fill>
      <patternFill patternType="solid">
        <fgColor rgb="FFFFCC99"/>
        <bgColor rgb="FFFFCC99"/>
      </patternFill>
    </fill>
    <fill>
      <patternFill patternType="solid">
        <fgColor rgb="FF00FF00"/>
        <bgColor rgb="FF00FF00"/>
      </patternFill>
    </fill>
    <fill>
      <patternFill patternType="solid">
        <fgColor rgb="FF99CC00"/>
        <bgColor rgb="FF99CC00"/>
      </patternFill>
    </fill>
    <fill>
      <patternFill patternType="solid">
        <fgColor rgb="FFCC99FF"/>
        <bgColor rgb="FFCC99FF"/>
      </patternFill>
    </fill>
    <fill>
      <patternFill patternType="solid">
        <fgColor rgb="FFF79646"/>
        <bgColor rgb="FFF79646"/>
      </patternFill>
    </fill>
    <fill>
      <patternFill patternType="solid">
        <fgColor rgb="FFFFC7CE"/>
        <bgColor rgb="FFFFC7CE"/>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23"/>
      </bottom>
      <diagonal/>
    </border>
    <border>
      <left/>
      <right/>
      <top style="medium">
        <color indexed="64"/>
      </top>
      <bottom style="thin">
        <color indexed="23"/>
      </bottom>
      <diagonal/>
    </border>
    <border>
      <left/>
      <right style="medium">
        <color indexed="64"/>
      </right>
      <top style="medium">
        <color indexed="64"/>
      </top>
      <bottom style="thin">
        <color indexed="23"/>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medium">
        <color indexed="64"/>
      </right>
      <top style="thin">
        <color indexed="23"/>
      </top>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indexed="64"/>
      </right>
      <top style="medium">
        <color indexed="64"/>
      </top>
      <bottom/>
      <diagonal/>
    </border>
    <border>
      <left/>
      <right style="thin">
        <color indexed="64"/>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s>
  <cellStyleXfs count="14">
    <xf numFmtId="0" fontId="0" fillId="0" borderId="0"/>
    <xf numFmtId="0" fontId="1" fillId="2" borderId="1" applyNumberFormat="0" applyAlignment="0" applyProtection="0"/>
    <xf numFmtId="0" fontId="2" fillId="0" borderId="0"/>
    <xf numFmtId="0" fontId="2" fillId="0" borderId="0"/>
    <xf numFmtId="0" fontId="2" fillId="0" borderId="0"/>
    <xf numFmtId="0" fontId="8" fillId="0" borderId="0"/>
    <xf numFmtId="164" fontId="2" fillId="0" borderId="0" applyFont="0" applyFill="0" applyBorder="0" applyAlignment="0" applyProtection="0"/>
    <xf numFmtId="0" fontId="10" fillId="0" borderId="0"/>
    <xf numFmtId="0" fontId="2" fillId="0" borderId="0"/>
    <xf numFmtId="0" fontId="8" fillId="0" borderId="0"/>
    <xf numFmtId="0" fontId="2" fillId="0" borderId="0"/>
    <xf numFmtId="0" fontId="2" fillId="0" borderId="0"/>
    <xf numFmtId="0" fontId="9" fillId="0" borderId="0"/>
    <xf numFmtId="0" fontId="11" fillId="0" borderId="0"/>
  </cellStyleXfs>
  <cellXfs count="235">
    <xf numFmtId="0" fontId="0" fillId="0" borderId="0" xfId="0"/>
    <xf numFmtId="0" fontId="4" fillId="3" borderId="15" xfId="2" applyFont="1" applyFill="1" applyBorder="1" applyAlignment="1">
      <alignment horizontal="center"/>
    </xf>
    <xf numFmtId="0" fontId="6" fillId="10" borderId="18" xfId="2" applyFont="1" applyFill="1" applyBorder="1" applyAlignment="1">
      <alignment horizontal="center" vertical="top"/>
    </xf>
    <xf numFmtId="0" fontId="6" fillId="10" borderId="16" xfId="2" applyFont="1" applyFill="1" applyBorder="1" applyAlignment="1">
      <alignment horizontal="center" vertical="top"/>
    </xf>
    <xf numFmtId="0" fontId="6" fillId="10" borderId="17" xfId="2" applyFont="1" applyFill="1" applyBorder="1" applyAlignment="1">
      <alignment horizontal="center" vertical="top"/>
    </xf>
    <xf numFmtId="0" fontId="0" fillId="0" borderId="0" xfId="0" applyAlignment="1">
      <alignment vertical="top"/>
    </xf>
    <xf numFmtId="0" fontId="4" fillId="10" borderId="22" xfId="2" applyFont="1" applyFill="1" applyBorder="1" applyAlignment="1">
      <alignment horizontal="justify" vertical="top"/>
    </xf>
    <xf numFmtId="0" fontId="4" fillId="10" borderId="20" xfId="2" applyFont="1" applyFill="1" applyBorder="1" applyAlignment="1">
      <alignment horizontal="justify" vertical="top"/>
    </xf>
    <xf numFmtId="0" fontId="6" fillId="10" borderId="20" xfId="2" applyFont="1" applyFill="1" applyBorder="1" applyAlignment="1">
      <alignment horizontal="justify" vertical="top"/>
    </xf>
    <xf numFmtId="0" fontId="6" fillId="10" borderId="21" xfId="2" applyFont="1" applyFill="1" applyBorder="1" applyAlignment="1">
      <alignment horizontal="justify" vertical="top"/>
    </xf>
    <xf numFmtId="0" fontId="6" fillId="10" borderId="22" xfId="2" applyFont="1" applyFill="1" applyBorder="1" applyAlignment="1">
      <alignment horizontal="justify" vertical="top"/>
    </xf>
    <xf numFmtId="0" fontId="6" fillId="3" borderId="20" xfId="2" applyFont="1" applyFill="1" applyBorder="1" applyAlignment="1">
      <alignment horizontal="justify" vertical="top"/>
    </xf>
    <xf numFmtId="0" fontId="6" fillId="10" borderId="20" xfId="2" applyFont="1" applyFill="1" applyBorder="1" applyAlignment="1">
      <alignment horizontal="center" vertical="top"/>
    </xf>
    <xf numFmtId="0" fontId="6" fillId="10" borderId="21" xfId="2" applyFont="1" applyFill="1" applyBorder="1" applyAlignment="1">
      <alignment horizontal="center" vertical="top"/>
    </xf>
    <xf numFmtId="0" fontId="6" fillId="10" borderId="22" xfId="2" applyFont="1" applyFill="1" applyBorder="1" applyAlignment="1">
      <alignment horizontal="center" vertical="top" wrapText="1"/>
    </xf>
    <xf numFmtId="0" fontId="6" fillId="3" borderId="20" xfId="2" applyFont="1" applyFill="1" applyBorder="1" applyAlignment="1">
      <alignment horizontal="center" vertical="top" wrapText="1"/>
    </xf>
    <xf numFmtId="0" fontId="6" fillId="10" borderId="20" xfId="2" applyFont="1" applyFill="1" applyBorder="1" applyAlignment="1">
      <alignment horizontal="center" vertical="top" wrapText="1"/>
    </xf>
    <xf numFmtId="0" fontId="7" fillId="10" borderId="23" xfId="1" applyFont="1" applyFill="1" applyBorder="1" applyAlignment="1">
      <alignment horizontal="center" vertical="top"/>
    </xf>
    <xf numFmtId="0" fontId="7" fillId="10" borderId="24" xfId="1" applyFont="1" applyFill="1" applyBorder="1" applyAlignment="1">
      <alignment horizontal="center" vertical="top"/>
    </xf>
    <xf numFmtId="0" fontId="7" fillId="10" borderId="25" xfId="1" applyFont="1" applyFill="1" applyBorder="1" applyAlignment="1">
      <alignment horizontal="center" vertical="top"/>
    </xf>
    <xf numFmtId="0" fontId="6" fillId="10" borderId="22" xfId="2" applyFont="1" applyFill="1" applyBorder="1" applyAlignment="1">
      <alignment horizontal="center" vertical="top"/>
    </xf>
    <xf numFmtId="0" fontId="6" fillId="3" borderId="26" xfId="2" applyFont="1" applyFill="1" applyBorder="1" applyAlignment="1">
      <alignment horizontal="center" vertical="top"/>
    </xf>
    <xf numFmtId="0" fontId="4" fillId="0" borderId="20" xfId="2" applyFont="1" applyFill="1" applyBorder="1" applyAlignment="1">
      <alignment horizontal="justify" vertical="top"/>
    </xf>
    <xf numFmtId="0" fontId="6" fillId="0" borderId="20" xfId="2" applyFont="1" applyFill="1" applyBorder="1" applyAlignment="1">
      <alignment horizontal="justify" vertical="top"/>
    </xf>
    <xf numFmtId="0" fontId="6" fillId="0" borderId="20" xfId="2" applyFont="1" applyFill="1" applyBorder="1" applyAlignment="1">
      <alignment horizontal="center" vertical="top"/>
    </xf>
    <xf numFmtId="0" fontId="13" fillId="0" borderId="0" xfId="0" applyFont="1"/>
    <xf numFmtId="0" fontId="3" fillId="6" borderId="19" xfId="0" applyFont="1" applyFill="1" applyBorder="1" applyAlignment="1" applyProtection="1">
      <alignment horizontal="center" vertical="center"/>
    </xf>
    <xf numFmtId="0" fontId="12" fillId="17" borderId="27" xfId="0" applyFont="1" applyFill="1" applyBorder="1" applyAlignment="1">
      <alignment horizontal="center" vertical="center"/>
    </xf>
    <xf numFmtId="0" fontId="12" fillId="17" borderId="28" xfId="0" applyFont="1" applyFill="1" applyBorder="1" applyAlignment="1">
      <alignment horizontal="center" vertical="center"/>
    </xf>
    <xf numFmtId="0" fontId="3" fillId="5" borderId="32" xfId="0" applyFont="1" applyFill="1" applyBorder="1" applyAlignment="1" applyProtection="1">
      <alignment horizontal="center" vertical="center"/>
    </xf>
    <xf numFmtId="0" fontId="3" fillId="3" borderId="0"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33" xfId="0" applyFont="1" applyFill="1" applyBorder="1" applyAlignment="1">
      <alignment horizontal="center" vertical="center"/>
    </xf>
    <xf numFmtId="0" fontId="15" fillId="18" borderId="3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19" xfId="0" applyFont="1" applyFill="1" applyBorder="1" applyAlignment="1">
      <alignment horizontal="center" vertical="center" wrapText="1"/>
    </xf>
    <xf numFmtId="0" fontId="15" fillId="18" borderId="0" xfId="0" applyFont="1" applyFill="1" applyBorder="1" applyAlignment="1">
      <alignment horizontal="center" vertical="center"/>
    </xf>
    <xf numFmtId="0" fontId="15" fillId="18" borderId="19"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9" xfId="0" applyFont="1" applyBorder="1" applyAlignment="1">
      <alignment horizontal="center" vertical="center"/>
    </xf>
    <xf numFmtId="0" fontId="0" fillId="17" borderId="29" xfId="0" applyFill="1" applyBorder="1" applyAlignment="1">
      <alignment horizontal="center" vertical="center"/>
    </xf>
    <xf numFmtId="0" fontId="14" fillId="30" borderId="19"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5" fillId="13" borderId="29" xfId="0" applyFont="1" applyFill="1" applyBorder="1" applyAlignment="1">
      <alignment horizontal="center" vertical="center"/>
    </xf>
    <xf numFmtId="0" fontId="15" fillId="11" borderId="29" xfId="0" applyFont="1" applyFill="1" applyBorder="1" applyAlignment="1">
      <alignment horizontal="center" vertical="center"/>
    </xf>
    <xf numFmtId="0" fontId="17" fillId="12" borderId="19" xfId="0" applyFont="1" applyFill="1" applyBorder="1" applyAlignment="1">
      <alignment horizontal="center" vertical="center"/>
    </xf>
    <xf numFmtId="0" fontId="17" fillId="11" borderId="19" xfId="0" applyFont="1" applyFill="1" applyBorder="1" applyAlignment="1">
      <alignment horizontal="center" vertical="center"/>
    </xf>
    <xf numFmtId="0" fontId="17" fillId="3" borderId="19" xfId="0" applyFont="1" applyFill="1" applyBorder="1" applyAlignment="1">
      <alignment horizontal="center" vertical="center"/>
    </xf>
    <xf numFmtId="0" fontId="17" fillId="31" borderId="19" xfId="0" applyFont="1" applyFill="1" applyBorder="1" applyAlignment="1">
      <alignment horizontal="center" vertical="center"/>
    </xf>
    <xf numFmtId="0" fontId="15" fillId="14" borderId="29" xfId="0" applyFont="1" applyFill="1" applyBorder="1" applyAlignment="1">
      <alignment horizontal="center" vertical="center"/>
    </xf>
    <xf numFmtId="0" fontId="18" fillId="2" borderId="19" xfId="1" applyFont="1" applyBorder="1" applyAlignment="1">
      <alignment horizontal="center" vertical="center"/>
    </xf>
    <xf numFmtId="0" fontId="18" fillId="16" borderId="19" xfId="1" applyFont="1" applyFill="1" applyBorder="1" applyAlignment="1">
      <alignment horizontal="center" vertical="center"/>
    </xf>
    <xf numFmtId="0" fontId="18" fillId="10" borderId="19" xfId="1" applyFont="1" applyFill="1" applyBorder="1" applyAlignment="1">
      <alignment horizontal="center" vertical="center"/>
    </xf>
    <xf numFmtId="0" fontId="15" fillId="6" borderId="29" xfId="0" applyFont="1" applyFill="1" applyBorder="1" applyAlignment="1">
      <alignment horizontal="center" vertical="center"/>
    </xf>
    <xf numFmtId="0" fontId="15" fillId="0" borderId="29" xfId="0" applyFont="1" applyBorder="1" applyAlignment="1">
      <alignment horizontal="center" vertical="center"/>
    </xf>
    <xf numFmtId="0" fontId="17" fillId="15" borderId="19" xfId="0" applyFont="1" applyFill="1" applyBorder="1" applyAlignment="1">
      <alignment horizontal="center" vertical="center"/>
    </xf>
    <xf numFmtId="0" fontId="15" fillId="0" borderId="29" xfId="0" applyFont="1" applyFill="1" applyBorder="1" applyAlignment="1">
      <alignment horizontal="center" vertical="center"/>
    </xf>
    <xf numFmtId="0" fontId="17" fillId="6" borderId="19" xfId="0" applyFont="1" applyFill="1" applyBorder="1" applyAlignment="1">
      <alignment horizontal="center" vertical="center"/>
    </xf>
    <xf numFmtId="0" fontId="17" fillId="0" borderId="19" xfId="0" applyFont="1" applyBorder="1" applyAlignment="1">
      <alignment horizontal="center" vertical="center"/>
    </xf>
    <xf numFmtId="0" fontId="15" fillId="13" borderId="33" xfId="0" applyFont="1" applyFill="1" applyBorder="1" applyAlignment="1" applyProtection="1">
      <alignment horizontal="center" vertical="center"/>
    </xf>
    <xf numFmtId="0" fontId="15" fillId="11" borderId="33" xfId="0" applyFont="1" applyFill="1" applyBorder="1" applyAlignment="1" applyProtection="1">
      <alignment horizontal="center" vertical="center"/>
    </xf>
    <xf numFmtId="0" fontId="15" fillId="3" borderId="33" xfId="0" applyFont="1" applyFill="1" applyBorder="1" applyAlignment="1" applyProtection="1">
      <alignment horizontal="center" vertical="center"/>
    </xf>
    <xf numFmtId="0" fontId="15" fillId="14" borderId="33" xfId="0" applyFont="1" applyFill="1" applyBorder="1" applyAlignment="1" applyProtection="1">
      <alignment horizontal="center" vertical="center"/>
    </xf>
    <xf numFmtId="0" fontId="15" fillId="6" borderId="33" xfId="0" applyFont="1" applyFill="1" applyBorder="1" applyAlignment="1" applyProtection="1">
      <alignment horizontal="center" vertical="center"/>
    </xf>
    <xf numFmtId="0" fontId="15" fillId="0" borderId="33" xfId="0" applyFont="1" applyBorder="1" applyAlignment="1" applyProtection="1">
      <alignment horizontal="center" vertical="center"/>
    </xf>
    <xf numFmtId="0" fontId="15" fillId="0" borderId="33" xfId="0" applyFont="1" applyFill="1" applyBorder="1" applyAlignment="1" applyProtection="1">
      <alignment horizontal="center" vertical="center"/>
    </xf>
    <xf numFmtId="0" fontId="15" fillId="20" borderId="33" xfId="0" applyFont="1" applyFill="1" applyBorder="1" applyAlignment="1">
      <alignment horizontal="center" vertical="center"/>
    </xf>
    <xf numFmtId="0" fontId="15" fillId="21" borderId="33" xfId="0" applyFont="1" applyFill="1" applyBorder="1" applyAlignment="1">
      <alignment horizontal="center" vertical="center"/>
    </xf>
    <xf numFmtId="0" fontId="15" fillId="22" borderId="33" xfId="0" applyFont="1" applyFill="1" applyBorder="1" applyAlignment="1">
      <alignment horizontal="center" vertical="center"/>
    </xf>
    <xf numFmtId="0" fontId="15" fillId="19" borderId="33" xfId="0" applyFont="1" applyFill="1" applyBorder="1" applyAlignment="1">
      <alignment horizontal="center" vertical="center"/>
    </xf>
    <xf numFmtId="0" fontId="15" fillId="0" borderId="33" xfId="0" applyFont="1" applyBorder="1" applyAlignment="1">
      <alignment horizontal="center" vertical="center"/>
    </xf>
    <xf numFmtId="0" fontId="15" fillId="13" borderId="33" xfId="0" applyFont="1" applyFill="1" applyBorder="1" applyAlignment="1">
      <alignment horizontal="center" vertical="center"/>
    </xf>
    <xf numFmtId="0" fontId="15" fillId="11" borderId="33" xfId="0" applyFont="1" applyFill="1" applyBorder="1" applyAlignment="1">
      <alignment horizontal="center" vertical="center"/>
    </xf>
    <xf numFmtId="0" fontId="15" fillId="14" borderId="33" xfId="0" applyFont="1" applyFill="1" applyBorder="1" applyAlignment="1">
      <alignment horizontal="center" vertical="center"/>
    </xf>
    <xf numFmtId="0" fontId="15" fillId="6" borderId="33" xfId="0" applyFont="1" applyFill="1" applyBorder="1" applyAlignment="1">
      <alignment horizontal="center" vertical="center"/>
    </xf>
    <xf numFmtId="0" fontId="15" fillId="0" borderId="33" xfId="0" applyFont="1" applyFill="1" applyBorder="1" applyAlignment="1">
      <alignment horizontal="center" vertical="center"/>
    </xf>
    <xf numFmtId="0" fontId="15" fillId="13" borderId="29" xfId="0" applyFont="1" applyFill="1" applyBorder="1" applyAlignment="1" applyProtection="1">
      <alignment horizontal="center" vertical="center"/>
    </xf>
    <xf numFmtId="0" fontId="15" fillId="11" borderId="29" xfId="0" applyFont="1" applyFill="1" applyBorder="1" applyAlignment="1" applyProtection="1">
      <alignment horizontal="center" vertical="center"/>
    </xf>
    <xf numFmtId="0" fontId="15" fillId="3" borderId="29" xfId="0" applyFont="1" applyFill="1" applyBorder="1" applyAlignment="1" applyProtection="1">
      <alignment horizontal="center" vertical="center"/>
    </xf>
    <xf numFmtId="0" fontId="15" fillId="14" borderId="29" xfId="0" applyFont="1" applyFill="1" applyBorder="1" applyAlignment="1" applyProtection="1">
      <alignment horizontal="center" vertical="center"/>
    </xf>
    <xf numFmtId="0" fontId="15" fillId="6" borderId="29" xfId="0" applyFont="1" applyFill="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29" xfId="0" applyFont="1" applyFill="1" applyBorder="1" applyAlignment="1" applyProtection="1">
      <alignment horizontal="center" vertical="center"/>
    </xf>
    <xf numFmtId="0" fontId="15" fillId="13" borderId="34" xfId="0" applyFont="1" applyFill="1" applyBorder="1" applyAlignment="1" applyProtection="1">
      <alignment horizontal="center" vertical="center"/>
    </xf>
    <xf numFmtId="0" fontId="15" fillId="11" borderId="34" xfId="0" applyFont="1" applyFill="1" applyBorder="1" applyAlignment="1" applyProtection="1">
      <alignment horizontal="center" vertical="center"/>
    </xf>
    <xf numFmtId="0" fontId="15" fillId="3" borderId="34" xfId="0" applyFont="1" applyFill="1" applyBorder="1" applyAlignment="1" applyProtection="1">
      <alignment horizontal="center" vertical="center"/>
    </xf>
    <xf numFmtId="0" fontId="15" fillId="14" borderId="34" xfId="0" applyFont="1" applyFill="1" applyBorder="1" applyAlignment="1" applyProtection="1">
      <alignment horizontal="center" vertical="center"/>
    </xf>
    <xf numFmtId="0" fontId="15" fillId="14" borderId="19" xfId="0" applyFont="1" applyFill="1" applyBorder="1" applyAlignment="1" applyProtection="1">
      <alignment horizontal="center" vertical="center"/>
    </xf>
    <xf numFmtId="0" fontId="15" fillId="3" borderId="19" xfId="0" applyFont="1" applyFill="1" applyBorder="1" applyAlignment="1" applyProtection="1">
      <alignment horizontal="center" vertical="center"/>
    </xf>
    <xf numFmtId="0" fontId="15" fillId="6" borderId="34" xfId="0" applyFont="1" applyFill="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34" xfId="0" applyFont="1" applyFill="1" applyBorder="1" applyAlignment="1" applyProtection="1">
      <alignment horizontal="center" vertical="center"/>
    </xf>
    <xf numFmtId="0" fontId="15" fillId="13" borderId="19" xfId="0" applyFont="1" applyFill="1" applyBorder="1" applyAlignment="1" applyProtection="1">
      <alignment horizontal="center" vertical="center"/>
    </xf>
    <xf numFmtId="0" fontId="15" fillId="11" borderId="19" xfId="0" applyFont="1" applyFill="1" applyBorder="1" applyAlignment="1" applyProtection="1">
      <alignment horizontal="center" vertical="center"/>
    </xf>
    <xf numFmtId="0" fontId="15" fillId="6" borderId="19" xfId="0" applyFont="1" applyFill="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13" borderId="19" xfId="0" applyFont="1" applyFill="1" applyBorder="1" applyAlignment="1">
      <alignment horizontal="center" vertical="center"/>
    </xf>
    <xf numFmtId="0" fontId="15" fillId="11" borderId="19" xfId="0" applyFont="1" applyFill="1" applyBorder="1" applyAlignment="1">
      <alignment horizontal="center" vertical="center"/>
    </xf>
    <xf numFmtId="0" fontId="15" fillId="14" borderId="19" xfId="0" applyFont="1" applyFill="1" applyBorder="1" applyAlignment="1">
      <alignment horizontal="center" vertical="center"/>
    </xf>
    <xf numFmtId="0" fontId="15" fillId="6" borderId="19" xfId="0" applyFont="1" applyFill="1" applyBorder="1" applyAlignment="1">
      <alignment horizontal="center" vertical="center"/>
    </xf>
    <xf numFmtId="0" fontId="15" fillId="0" borderId="19" xfId="0" applyFont="1" applyBorder="1" applyAlignment="1">
      <alignment horizontal="center" vertical="center"/>
    </xf>
    <xf numFmtId="0" fontId="15" fillId="0" borderId="19" xfId="0" applyFont="1" applyFill="1" applyBorder="1" applyAlignment="1">
      <alignment horizontal="center" vertical="center"/>
    </xf>
    <xf numFmtId="0" fontId="16" fillId="20" borderId="19" xfId="0" applyFont="1" applyFill="1" applyBorder="1" applyAlignment="1">
      <alignment horizontal="center" vertical="center"/>
    </xf>
    <xf numFmtId="0" fontId="16" fillId="21" borderId="19" xfId="0" applyFont="1" applyFill="1" applyBorder="1" applyAlignment="1">
      <alignment horizontal="center" vertical="center"/>
    </xf>
    <xf numFmtId="0" fontId="16" fillId="18" borderId="19" xfId="0" applyFont="1" applyFill="1" applyBorder="1" applyAlignment="1">
      <alignment horizontal="center" vertical="center"/>
    </xf>
    <xf numFmtId="0" fontId="16" fillId="22" borderId="19" xfId="0" applyFont="1" applyFill="1" applyBorder="1" applyAlignment="1">
      <alignment horizontal="center" vertical="center"/>
    </xf>
    <xf numFmtId="0" fontId="16" fillId="19" borderId="19" xfId="0" applyFont="1" applyFill="1" applyBorder="1" applyAlignment="1">
      <alignment horizontal="center" vertical="center"/>
    </xf>
    <xf numFmtId="0" fontId="16" fillId="20" borderId="34" xfId="0" applyFont="1" applyFill="1" applyBorder="1" applyAlignment="1">
      <alignment horizontal="center" vertical="center"/>
    </xf>
    <xf numFmtId="0" fontId="16" fillId="21" borderId="34" xfId="0" applyFont="1" applyFill="1" applyBorder="1" applyAlignment="1">
      <alignment horizontal="center" vertical="center"/>
    </xf>
    <xf numFmtId="0" fontId="16" fillId="18" borderId="34" xfId="0" applyFont="1" applyFill="1" applyBorder="1" applyAlignment="1">
      <alignment horizontal="center" vertical="center"/>
    </xf>
    <xf numFmtId="0" fontId="19" fillId="20" borderId="34" xfId="0" applyFont="1" applyFill="1" applyBorder="1" applyAlignment="1">
      <alignment horizontal="center" vertical="center"/>
    </xf>
    <xf numFmtId="0" fontId="16" fillId="22" borderId="34" xfId="0" applyFont="1" applyFill="1" applyBorder="1" applyAlignment="1">
      <alignment horizontal="center" vertical="center"/>
    </xf>
    <xf numFmtId="0" fontId="16" fillId="19" borderId="34" xfId="0" applyFont="1" applyFill="1" applyBorder="1" applyAlignment="1">
      <alignment horizontal="center" vertical="center"/>
    </xf>
    <xf numFmtId="0" fontId="16" fillId="0" borderId="34" xfId="0" applyFont="1" applyBorder="1" applyAlignment="1">
      <alignment horizontal="center" vertical="center"/>
    </xf>
    <xf numFmtId="0" fontId="20" fillId="0" borderId="34" xfId="0" applyFont="1" applyFill="1" applyBorder="1" applyAlignment="1">
      <alignment horizontal="center" vertical="center"/>
    </xf>
    <xf numFmtId="0" fontId="16" fillId="23" borderId="19" xfId="0" applyFont="1" applyFill="1" applyBorder="1" applyAlignment="1">
      <alignment horizontal="center" vertical="center"/>
    </xf>
    <xf numFmtId="0" fontId="16" fillId="24" borderId="19" xfId="0" applyFont="1" applyFill="1" applyBorder="1" applyAlignment="1">
      <alignment horizontal="center" vertical="center"/>
    </xf>
    <xf numFmtId="0" fontId="16" fillId="25" borderId="19" xfId="0" applyFont="1" applyFill="1" applyBorder="1" applyAlignment="1">
      <alignment horizontal="center" vertical="center"/>
    </xf>
    <xf numFmtId="0" fontId="19" fillId="23" borderId="19" xfId="0" applyFont="1" applyFill="1" applyBorder="1" applyAlignment="1">
      <alignment horizontal="center" vertical="center"/>
    </xf>
    <xf numFmtId="0" fontId="16" fillId="26" borderId="19" xfId="0" applyFont="1" applyFill="1" applyBorder="1" applyAlignment="1">
      <alignment horizontal="center" vertical="center"/>
    </xf>
    <xf numFmtId="0" fontId="16" fillId="27" borderId="19" xfId="0" applyFont="1" applyFill="1" applyBorder="1" applyAlignment="1">
      <alignment horizontal="center" vertical="center"/>
    </xf>
    <xf numFmtId="0" fontId="16" fillId="28" borderId="19" xfId="0" applyFont="1" applyFill="1" applyBorder="1" applyAlignment="1">
      <alignment horizontal="center" vertical="center"/>
    </xf>
    <xf numFmtId="0" fontId="15" fillId="13" borderId="19" xfId="0" applyFont="1" applyFill="1" applyBorder="1" applyAlignment="1" applyProtection="1">
      <alignment horizontal="center" vertical="center" wrapText="1"/>
    </xf>
    <xf numFmtId="0" fontId="15" fillId="11" borderId="19" xfId="0" applyFont="1" applyFill="1" applyBorder="1" applyAlignment="1" applyProtection="1">
      <alignment horizontal="center" vertical="center" wrapText="1"/>
    </xf>
    <xf numFmtId="0" fontId="15" fillId="3" borderId="19" xfId="0" applyFont="1" applyFill="1" applyBorder="1" applyAlignment="1" applyProtection="1">
      <alignment horizontal="center" vertical="center" wrapText="1"/>
    </xf>
    <xf numFmtId="0" fontId="15" fillId="14" borderId="19" xfId="0" applyFont="1" applyFill="1" applyBorder="1" applyAlignment="1" applyProtection="1">
      <alignment horizontal="center" vertical="center" wrapText="1"/>
    </xf>
    <xf numFmtId="0" fontId="15" fillId="6" borderId="19" xfId="0" applyFont="1" applyFill="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13" borderId="34" xfId="0" applyFont="1" applyFill="1" applyBorder="1" applyAlignment="1">
      <alignment horizontal="center" vertical="center"/>
    </xf>
    <xf numFmtId="0" fontId="15" fillId="11" borderId="34" xfId="0" applyFont="1" applyFill="1" applyBorder="1" applyAlignment="1">
      <alignment horizontal="center" vertical="center"/>
    </xf>
    <xf numFmtId="0" fontId="15" fillId="14" borderId="34" xfId="0" applyFont="1" applyFill="1" applyBorder="1" applyAlignment="1">
      <alignment horizontal="center" vertical="center"/>
    </xf>
    <xf numFmtId="0" fontId="15" fillId="6" borderId="34" xfId="0" applyFont="1" applyFill="1" applyBorder="1" applyAlignment="1">
      <alignment horizontal="center" vertical="center"/>
    </xf>
    <xf numFmtId="0" fontId="15" fillId="0" borderId="34" xfId="0" applyFont="1" applyBorder="1" applyAlignment="1">
      <alignment horizontal="center" vertical="center"/>
    </xf>
    <xf numFmtId="0" fontId="15" fillId="0" borderId="34" xfId="0" applyFont="1" applyFill="1" applyBorder="1" applyAlignment="1">
      <alignment horizontal="center" vertical="center"/>
    </xf>
    <xf numFmtId="0" fontId="15" fillId="20" borderId="19" xfId="0" applyFont="1" applyFill="1" applyBorder="1" applyAlignment="1">
      <alignment horizontal="center" vertical="center"/>
    </xf>
    <xf numFmtId="0" fontId="15" fillId="21" borderId="19" xfId="0" applyFont="1" applyFill="1" applyBorder="1" applyAlignment="1">
      <alignment horizontal="center" vertical="center"/>
    </xf>
    <xf numFmtId="0" fontId="15" fillId="22" borderId="19" xfId="0" applyFont="1" applyFill="1" applyBorder="1" applyAlignment="1">
      <alignment horizontal="center" vertical="center"/>
    </xf>
    <xf numFmtId="0" fontId="15" fillId="19" borderId="19" xfId="0" applyFont="1" applyFill="1" applyBorder="1" applyAlignment="1">
      <alignment horizontal="center" vertical="center"/>
    </xf>
    <xf numFmtId="0" fontId="16" fillId="29" borderId="19" xfId="0" applyFont="1" applyFill="1" applyBorder="1" applyAlignment="1">
      <alignment horizontal="center" vertical="center" wrapText="1"/>
    </xf>
    <xf numFmtId="0" fontId="16" fillId="30" borderId="19" xfId="0" applyFont="1" applyFill="1" applyBorder="1" applyAlignment="1">
      <alignment horizontal="center" vertical="center" wrapText="1"/>
    </xf>
    <xf numFmtId="0" fontId="16" fillId="20" borderId="19" xfId="0" applyFont="1" applyFill="1" applyBorder="1" applyAlignment="1">
      <alignment horizontal="center" vertical="center" wrapText="1"/>
    </xf>
    <xf numFmtId="0" fontId="15" fillId="13" borderId="19" xfId="8" applyFont="1" applyFill="1" applyBorder="1" applyAlignment="1">
      <alignment horizontal="center" vertical="center"/>
    </xf>
    <xf numFmtId="0" fontId="15" fillId="11" borderId="19" xfId="8" applyFont="1" applyFill="1" applyBorder="1" applyAlignment="1">
      <alignment horizontal="center" vertical="center"/>
    </xf>
    <xf numFmtId="0" fontId="15" fillId="3" borderId="19" xfId="8" applyFont="1" applyFill="1" applyBorder="1" applyAlignment="1">
      <alignment horizontal="center" vertical="center"/>
    </xf>
    <xf numFmtId="0" fontId="15" fillId="13" borderId="19" xfId="8" applyFont="1" applyFill="1" applyBorder="1" applyAlignment="1" applyProtection="1">
      <alignment horizontal="center" vertical="center"/>
    </xf>
    <xf numFmtId="0" fontId="15" fillId="11" borderId="19" xfId="8" applyFont="1" applyFill="1" applyBorder="1" applyAlignment="1" applyProtection="1">
      <alignment horizontal="center" vertical="center"/>
    </xf>
    <xf numFmtId="0" fontId="15" fillId="3" borderId="19" xfId="8" applyFont="1" applyFill="1" applyBorder="1" applyAlignment="1" applyProtection="1">
      <alignment horizontal="center" vertical="center"/>
    </xf>
    <xf numFmtId="0" fontId="15" fillId="14" borderId="19" xfId="8" applyFont="1" applyFill="1" applyBorder="1" applyAlignment="1">
      <alignment horizontal="center" vertical="center"/>
    </xf>
    <xf numFmtId="0" fontId="15" fillId="6" borderId="19" xfId="8" applyFont="1" applyFill="1" applyBorder="1" applyAlignment="1">
      <alignment horizontal="center" vertical="center"/>
    </xf>
    <xf numFmtId="0" fontId="15" fillId="0" borderId="19" xfId="8" applyFont="1" applyBorder="1" applyAlignment="1">
      <alignment horizontal="center" vertical="center"/>
    </xf>
    <xf numFmtId="0" fontId="15" fillId="0" borderId="19" xfId="8" applyFont="1" applyFill="1" applyBorder="1" applyAlignment="1">
      <alignment horizontal="center" vertical="center"/>
    </xf>
    <xf numFmtId="0" fontId="15" fillId="0" borderId="0" xfId="8" applyFont="1" applyAlignment="1">
      <alignment horizontal="center" vertical="center"/>
    </xf>
    <xf numFmtId="0" fontId="15" fillId="20" borderId="19" xfId="13" applyFont="1" applyFill="1" applyBorder="1" applyAlignment="1">
      <alignment horizontal="center" vertical="center"/>
    </xf>
    <xf numFmtId="0" fontId="15" fillId="21" borderId="19" xfId="13" applyFont="1" applyFill="1" applyBorder="1" applyAlignment="1">
      <alignment horizontal="center" vertical="center"/>
    </xf>
    <xf numFmtId="0" fontId="15" fillId="18" borderId="19" xfId="13" applyFont="1" applyFill="1" applyBorder="1" applyAlignment="1">
      <alignment horizontal="center" vertical="center"/>
    </xf>
    <xf numFmtId="0" fontId="15" fillId="22" borderId="19" xfId="13" applyFont="1" applyFill="1" applyBorder="1" applyAlignment="1">
      <alignment horizontal="center" vertical="center"/>
    </xf>
    <xf numFmtId="0" fontId="15" fillId="19" borderId="19" xfId="13" applyFont="1" applyFill="1" applyBorder="1" applyAlignment="1">
      <alignment horizontal="center" vertical="center"/>
    </xf>
    <xf numFmtId="0" fontId="15" fillId="0" borderId="19" xfId="13" applyFont="1" applyBorder="1" applyAlignment="1">
      <alignment horizontal="center" vertical="center"/>
    </xf>
    <xf numFmtId="0" fontId="15" fillId="20" borderId="34" xfId="0" applyFont="1" applyFill="1" applyBorder="1" applyAlignment="1">
      <alignment horizontal="center" vertical="center"/>
    </xf>
    <xf numFmtId="0" fontId="15" fillId="21" borderId="34" xfId="0" applyFont="1" applyFill="1" applyBorder="1" applyAlignment="1">
      <alignment horizontal="center" vertical="center"/>
    </xf>
    <xf numFmtId="0" fontId="15" fillId="18" borderId="34" xfId="0" applyFont="1" applyFill="1" applyBorder="1" applyAlignment="1">
      <alignment horizontal="center" vertical="center"/>
    </xf>
    <xf numFmtId="0" fontId="15" fillId="22" borderId="34" xfId="0" applyFont="1" applyFill="1" applyBorder="1" applyAlignment="1">
      <alignment horizontal="center" vertical="center"/>
    </xf>
    <xf numFmtId="0" fontId="15" fillId="19" borderId="34" xfId="0" applyFont="1" applyFill="1" applyBorder="1" applyAlignment="1">
      <alignment horizontal="center" vertical="center"/>
    </xf>
    <xf numFmtId="0" fontId="15" fillId="14" borderId="35" xfId="0" applyFont="1" applyFill="1" applyBorder="1" applyAlignment="1" applyProtection="1">
      <alignment horizontal="center" vertical="center"/>
    </xf>
    <xf numFmtId="0" fontId="15" fillId="3" borderId="36" xfId="0" applyFont="1" applyFill="1" applyBorder="1" applyAlignment="1" applyProtection="1">
      <alignment horizontal="center" vertical="center"/>
    </xf>
    <xf numFmtId="0" fontId="15" fillId="14" borderId="36" xfId="0" applyFont="1" applyFill="1" applyBorder="1" applyAlignment="1" applyProtection="1">
      <alignment horizontal="center" vertical="center"/>
    </xf>
    <xf numFmtId="0" fontId="15" fillId="13" borderId="37" xfId="0" applyFont="1" applyFill="1" applyBorder="1" applyAlignment="1" applyProtection="1">
      <alignment horizontal="center" vertical="center"/>
    </xf>
    <xf numFmtId="0" fontId="15" fillId="11" borderId="37" xfId="0" applyFont="1" applyFill="1" applyBorder="1" applyAlignment="1" applyProtection="1">
      <alignment horizontal="center" vertical="center"/>
    </xf>
    <xf numFmtId="0" fontId="15" fillId="3" borderId="37" xfId="0" applyFont="1" applyFill="1" applyBorder="1" applyAlignment="1" applyProtection="1">
      <alignment horizontal="center" vertical="center"/>
    </xf>
    <xf numFmtId="0" fontId="15" fillId="14" borderId="37" xfId="0" applyFont="1" applyFill="1" applyBorder="1" applyAlignment="1" applyProtection="1">
      <alignment horizontal="center" vertical="center"/>
    </xf>
    <xf numFmtId="0" fontId="15" fillId="6" borderId="37" xfId="0" applyFont="1" applyFill="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37" xfId="0" applyFont="1" applyFill="1" applyBorder="1" applyAlignment="1" applyProtection="1">
      <alignment horizontal="center" vertical="center"/>
    </xf>
    <xf numFmtId="0" fontId="15" fillId="3" borderId="37" xfId="0" applyFont="1" applyFill="1" applyBorder="1" applyAlignment="1">
      <alignment horizontal="center" vertical="center"/>
    </xf>
    <xf numFmtId="0" fontId="20" fillId="17" borderId="29" xfId="0" applyFont="1" applyFill="1" applyBorder="1" applyAlignment="1">
      <alignment horizontal="center" vertical="center"/>
    </xf>
    <xf numFmtId="0" fontId="21" fillId="18" borderId="34" xfId="0" applyFont="1" applyFill="1" applyBorder="1" applyAlignment="1">
      <alignment horizontal="center"/>
    </xf>
    <xf numFmtId="0" fontId="22" fillId="0" borderId="33" xfId="0" applyFont="1" applyFill="1" applyBorder="1" applyAlignment="1">
      <alignment horizontal="left" vertical="top"/>
    </xf>
    <xf numFmtId="0" fontId="23" fillId="0" borderId="34" xfId="0" applyFont="1" applyBorder="1" applyAlignment="1">
      <alignment vertical="top"/>
    </xf>
    <xf numFmtId="0" fontId="21" fillId="32" borderId="34" xfId="0" applyFont="1" applyFill="1" applyBorder="1" applyAlignment="1">
      <alignment horizontal="left"/>
    </xf>
    <xf numFmtId="0" fontId="21" fillId="19" borderId="34" xfId="0" applyFont="1" applyFill="1" applyBorder="1" applyAlignment="1">
      <alignment horizontal="left"/>
    </xf>
    <xf numFmtId="0" fontId="21" fillId="20" borderId="34" xfId="0" applyFont="1" applyFill="1" applyBorder="1" applyAlignment="1">
      <alignment horizontal="center"/>
    </xf>
    <xf numFmtId="0" fontId="24" fillId="33" borderId="34" xfId="0" applyFont="1" applyFill="1" applyBorder="1" applyAlignment="1">
      <alignment horizontal="right"/>
    </xf>
    <xf numFmtId="0" fontId="24" fillId="21" borderId="34" xfId="0" applyFont="1" applyFill="1" applyBorder="1" applyAlignment="1">
      <alignment horizontal="right"/>
    </xf>
    <xf numFmtId="0" fontId="24" fillId="34" borderId="34" xfId="0" applyFont="1" applyFill="1" applyBorder="1" applyAlignment="1">
      <alignment horizontal="right"/>
    </xf>
    <xf numFmtId="0" fontId="23" fillId="35" borderId="1" xfId="0" applyFont="1" applyFill="1" applyBorder="1" applyAlignment="1">
      <alignment horizontal="right"/>
    </xf>
    <xf numFmtId="0" fontId="23" fillId="36" borderId="1" xfId="0" applyFont="1" applyFill="1" applyBorder="1" applyAlignment="1">
      <alignment horizontal="right"/>
    </xf>
    <xf numFmtId="0" fontId="23" fillId="37" borderId="1" xfId="0" applyFont="1" applyFill="1" applyBorder="1" applyAlignment="1">
      <alignment horizontal="right"/>
    </xf>
    <xf numFmtId="0" fontId="24" fillId="38" borderId="34" xfId="0" applyFont="1" applyFill="1" applyBorder="1" applyAlignment="1">
      <alignment horizontal="right"/>
    </xf>
    <xf numFmtId="0" fontId="21" fillId="19" borderId="34" xfId="0" applyFont="1" applyFill="1" applyBorder="1" applyAlignment="1">
      <alignment horizontal="right"/>
    </xf>
    <xf numFmtId="0" fontId="21" fillId="0" borderId="34" xfId="0" applyFont="1" applyBorder="1" applyAlignment="1">
      <alignment horizontal="right"/>
    </xf>
    <xf numFmtId="0" fontId="24" fillId="19" borderId="34" xfId="0" applyFont="1" applyFill="1" applyBorder="1" applyAlignment="1">
      <alignment horizontal="right"/>
    </xf>
    <xf numFmtId="0" fontId="24" fillId="39" borderId="34" xfId="0" applyFont="1" applyFill="1" applyBorder="1" applyAlignment="1">
      <alignment horizontal="right"/>
    </xf>
    <xf numFmtId="0" fontId="25" fillId="40" borderId="34" xfId="0" applyFont="1" applyFill="1" applyBorder="1" applyAlignment="1">
      <alignment horizontal="right"/>
    </xf>
    <xf numFmtId="0" fontId="24" fillId="18" borderId="34" xfId="0" applyFont="1" applyFill="1" applyBorder="1" applyAlignment="1">
      <alignment horizontal="right"/>
    </xf>
    <xf numFmtId="0" fontId="21" fillId="18" borderId="34" xfId="0" applyFont="1" applyFill="1" applyBorder="1" applyAlignment="1"/>
    <xf numFmtId="0" fontId="0" fillId="0" borderId="0" xfId="0" applyFont="1" applyAlignment="1"/>
    <xf numFmtId="0" fontId="4" fillId="7" borderId="8" xfId="2" applyFont="1" applyFill="1" applyBorder="1" applyAlignment="1">
      <alignment horizontal="center" vertical="center" wrapText="1"/>
    </xf>
    <xf numFmtId="0" fontId="4" fillId="7" borderId="6" xfId="2" applyFont="1" applyFill="1" applyBorder="1" applyAlignment="1">
      <alignment horizontal="center" vertical="center" wrapText="1"/>
    </xf>
    <xf numFmtId="0" fontId="4" fillId="7" borderId="7" xfId="2" applyFont="1" applyFill="1" applyBorder="1" applyAlignment="1">
      <alignment horizontal="center" vertical="center" wrapText="1"/>
    </xf>
    <xf numFmtId="0" fontId="3" fillId="3" borderId="19" xfId="2" applyFont="1" applyFill="1" applyBorder="1" applyAlignment="1">
      <alignment horizontal="center" vertical="top" wrapText="1"/>
    </xf>
    <xf numFmtId="0" fontId="4" fillId="4" borderId="19" xfId="2" applyFont="1" applyFill="1" applyBorder="1" applyAlignment="1">
      <alignment horizontal="left" vertical="top" wrapText="1"/>
    </xf>
    <xf numFmtId="0" fontId="4" fillId="5" borderId="30" xfId="2" applyFont="1" applyFill="1" applyBorder="1" applyAlignment="1">
      <alignment horizontal="left" vertical="top" wrapText="1"/>
    </xf>
    <xf numFmtId="0" fontId="4" fillId="5" borderId="31" xfId="2" applyFont="1" applyFill="1" applyBorder="1" applyAlignment="1">
      <alignment horizontal="left" vertical="top" wrapText="1"/>
    </xf>
    <xf numFmtId="0" fontId="4" fillId="6" borderId="4" xfId="2" applyFont="1" applyFill="1" applyBorder="1" applyAlignment="1">
      <alignment horizontal="left" vertical="top" wrapText="1"/>
    </xf>
    <xf numFmtId="0" fontId="4" fillId="6" borderId="21" xfId="2" applyFont="1" applyFill="1" applyBorder="1" applyAlignment="1">
      <alignment horizontal="left" vertical="top" wrapText="1"/>
    </xf>
    <xf numFmtId="0" fontId="4" fillId="7" borderId="5" xfId="2" applyFont="1" applyFill="1" applyBorder="1" applyAlignment="1">
      <alignment horizontal="center" vertical="center"/>
    </xf>
    <xf numFmtId="0" fontId="4" fillId="7" borderId="6" xfId="2" applyFont="1" applyFill="1" applyBorder="1" applyAlignment="1">
      <alignment horizontal="center" vertical="center"/>
    </xf>
    <xf numFmtId="0" fontId="4" fillId="7" borderId="7" xfId="2" applyFont="1" applyFill="1" applyBorder="1" applyAlignment="1">
      <alignment horizontal="center" vertical="center"/>
    </xf>
    <xf numFmtId="0" fontId="4" fillId="7" borderId="8" xfId="2" applyFont="1" applyFill="1" applyBorder="1" applyAlignment="1">
      <alignment horizontal="center" vertical="center"/>
    </xf>
    <xf numFmtId="0" fontId="4" fillId="7" borderId="2" xfId="2" applyFont="1" applyFill="1" applyBorder="1" applyAlignment="1">
      <alignment horizontal="center" vertical="center" wrapText="1"/>
    </xf>
    <xf numFmtId="0" fontId="4" fillId="7" borderId="4" xfId="2" applyFont="1" applyFill="1" applyBorder="1" applyAlignment="1">
      <alignment horizontal="center" vertical="center" wrapText="1"/>
    </xf>
    <xf numFmtId="0" fontId="4" fillId="7" borderId="5" xfId="2" applyFont="1" applyFill="1" applyBorder="1" applyAlignment="1">
      <alignment horizontal="center" vertical="center" wrapText="1"/>
    </xf>
    <xf numFmtId="0" fontId="4" fillId="8" borderId="2" xfId="2" applyFont="1" applyFill="1" applyBorder="1" applyAlignment="1">
      <alignment horizontal="center" vertical="center" wrapText="1"/>
    </xf>
    <xf numFmtId="0" fontId="4" fillId="8" borderId="4" xfId="2" applyFont="1" applyFill="1" applyBorder="1" applyAlignment="1">
      <alignment horizontal="center" vertical="center" wrapText="1"/>
    </xf>
    <xf numFmtId="0" fontId="4" fillId="7" borderId="2" xfId="2" applyFont="1" applyFill="1" applyBorder="1" applyAlignment="1">
      <alignment horizontal="center" vertical="center"/>
    </xf>
    <xf numFmtId="0" fontId="4" fillId="3" borderId="7" xfId="2" applyFont="1" applyFill="1" applyBorder="1" applyAlignment="1">
      <alignment horizontal="center" vertical="center" wrapText="1"/>
    </xf>
    <xf numFmtId="0" fontId="4" fillId="9" borderId="3" xfId="2" applyFont="1" applyFill="1" applyBorder="1" applyAlignment="1">
      <alignment horizontal="center" wrapText="1"/>
    </xf>
    <xf numFmtId="0" fontId="4" fillId="9" borderId="16" xfId="2" applyFont="1" applyFill="1" applyBorder="1" applyAlignment="1">
      <alignment horizontal="center" wrapText="1"/>
    </xf>
    <xf numFmtId="0" fontId="4" fillId="10" borderId="9" xfId="2" applyFont="1" applyFill="1" applyBorder="1" applyAlignment="1">
      <alignment horizontal="center" wrapText="1"/>
    </xf>
    <xf numFmtId="0" fontId="4" fillId="10" borderId="17" xfId="2" applyFont="1" applyFill="1" applyBorder="1" applyAlignment="1">
      <alignment horizontal="center" wrapText="1"/>
    </xf>
    <xf numFmtId="0" fontId="5" fillId="11" borderId="10" xfId="1" applyFont="1" applyFill="1" applyBorder="1" applyAlignment="1">
      <alignment horizontal="center" vertical="justify"/>
    </xf>
    <xf numFmtId="0" fontId="5" fillId="11" borderId="11" xfId="1" applyFont="1" applyFill="1" applyBorder="1" applyAlignment="1">
      <alignment horizontal="center" vertical="justify"/>
    </xf>
    <xf numFmtId="0" fontId="5" fillId="11" borderId="12" xfId="1" applyFont="1" applyFill="1" applyBorder="1" applyAlignment="1">
      <alignment horizontal="center" vertical="justify"/>
    </xf>
    <xf numFmtId="0" fontId="4" fillId="7" borderId="13" xfId="2" applyFont="1" applyFill="1" applyBorder="1" applyAlignment="1">
      <alignment horizontal="center" vertical="center"/>
    </xf>
    <xf numFmtId="0" fontId="4" fillId="10" borderId="3" xfId="2" applyFont="1" applyFill="1" applyBorder="1" applyAlignment="1">
      <alignment horizontal="center" wrapText="1"/>
    </xf>
    <xf numFmtId="0" fontId="4" fillId="10" borderId="16" xfId="2" applyFont="1" applyFill="1" applyBorder="1" applyAlignment="1">
      <alignment horizontal="center" wrapText="1"/>
    </xf>
    <xf numFmtId="0" fontId="4" fillId="7" borderId="8" xfId="2" applyFont="1" applyFill="1" applyBorder="1" applyAlignment="1">
      <alignment horizontal="center" vertical="justify"/>
    </xf>
    <xf numFmtId="0" fontId="4" fillId="7" borderId="14" xfId="2" applyFont="1" applyFill="1" applyBorder="1" applyAlignment="1">
      <alignment horizontal="center" vertical="justify"/>
    </xf>
    <xf numFmtId="0" fontId="4" fillId="7" borderId="6" xfId="2" applyFont="1" applyFill="1" applyBorder="1" applyAlignment="1">
      <alignment horizontal="center" vertical="justify"/>
    </xf>
    <xf numFmtId="0" fontId="4" fillId="7" borderId="7" xfId="2" applyFont="1" applyFill="1" applyBorder="1" applyAlignment="1">
      <alignment horizontal="center" vertical="justify"/>
    </xf>
    <xf numFmtId="0" fontId="4" fillId="7" borderId="5" xfId="2" applyFont="1" applyFill="1" applyBorder="1" applyAlignment="1">
      <alignment horizontal="center" vertical="justify"/>
    </xf>
  </cellXfs>
  <cellStyles count="14">
    <cellStyle name="Currency [0] 2" xfId="6"/>
    <cellStyle name="Excel Built-in Normal" xfId="7"/>
    <cellStyle name="Input" xfId="1" builtinId="20"/>
    <cellStyle name="Normal" xfId="0" builtinId="0"/>
    <cellStyle name="Normal 10" xfId="8"/>
    <cellStyle name="Normal 2" xfId="2"/>
    <cellStyle name="Normal 2 2" xfId="3"/>
    <cellStyle name="Normal 2 3" xfId="4"/>
    <cellStyle name="Normal 3" xfId="9"/>
    <cellStyle name="Normal 3 2" xfId="10"/>
    <cellStyle name="Normal 4" xfId="11"/>
    <cellStyle name="Normal 5" xfId="12"/>
    <cellStyle name="Normal 6" xfId="5"/>
    <cellStyle name="Normal 7" xfId="13"/>
  </cellStyles>
  <dxfs count="10">
    <dxf>
      <font>
        <color rgb="FF9C0006"/>
      </font>
      <fill>
        <patternFill>
          <bgColor rgb="FFFFC7CE"/>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9"/>
        </patternFill>
      </fill>
    </dxf>
    <dxf>
      <font>
        <color rgb="FF9C0006"/>
      </font>
      <fill>
        <patternFill>
          <bgColor rgb="FFFFC7CE"/>
        </patternFill>
      </fill>
    </dxf>
    <dxf>
      <fill>
        <patternFill>
          <bgColor theme="9"/>
        </patternFill>
      </fill>
    </dxf>
    <dxf>
      <fill>
        <patternFill>
          <bgColor rgb="FFFFC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H80"/>
  <sheetViews>
    <sheetView tabSelected="1"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B2" sqref="B2:B3"/>
    </sheetView>
  </sheetViews>
  <sheetFormatPr defaultRowHeight="15"/>
  <cols>
    <col min="1" max="1" width="7.7109375" customWidth="1"/>
    <col min="2" max="2" width="9.28515625" customWidth="1"/>
    <col min="3" max="3" width="29.42578125" customWidth="1"/>
    <col min="4" max="4" width="12.28515625" customWidth="1"/>
    <col min="5" max="5" width="11" customWidth="1"/>
  </cols>
  <sheetData>
    <row r="1" spans="1:127" ht="24" thickBot="1">
      <c r="A1" s="25" t="s">
        <v>63</v>
      </c>
    </row>
    <row r="2" spans="1:127" ht="57" customHeight="1">
      <c r="A2" s="203" t="s">
        <v>0</v>
      </c>
      <c r="B2" s="203" t="s">
        <v>62</v>
      </c>
      <c r="C2" s="204" t="s">
        <v>1</v>
      </c>
      <c r="D2" s="205" t="s">
        <v>2</v>
      </c>
      <c r="E2" s="207" t="s">
        <v>3</v>
      </c>
      <c r="F2" s="209" t="s">
        <v>4</v>
      </c>
      <c r="G2" s="210"/>
      <c r="H2" s="210"/>
      <c r="I2" s="211"/>
      <c r="J2" s="212" t="s">
        <v>5</v>
      </c>
      <c r="K2" s="210"/>
      <c r="L2" s="210"/>
      <c r="M2" s="211"/>
      <c r="N2" s="212" t="s">
        <v>6</v>
      </c>
      <c r="O2" s="210"/>
      <c r="P2" s="210"/>
      <c r="Q2" s="211"/>
      <c r="R2" s="212" t="s">
        <v>7</v>
      </c>
      <c r="S2" s="210"/>
      <c r="T2" s="210"/>
      <c r="U2" s="211"/>
      <c r="V2" s="212" t="s">
        <v>8</v>
      </c>
      <c r="W2" s="210"/>
      <c r="X2" s="210"/>
      <c r="Y2" s="211"/>
      <c r="Z2" s="213" t="s">
        <v>9</v>
      </c>
      <c r="AA2" s="213"/>
      <c r="AB2" s="214"/>
      <c r="AC2" s="215" t="s">
        <v>10</v>
      </c>
      <c r="AD2" s="201"/>
      <c r="AE2" s="201"/>
      <c r="AF2" s="202"/>
      <c r="AG2" s="200" t="s">
        <v>11</v>
      </c>
      <c r="AH2" s="201"/>
      <c r="AI2" s="201"/>
      <c r="AJ2" s="202"/>
      <c r="AK2" s="200" t="s">
        <v>12</v>
      </c>
      <c r="AL2" s="201"/>
      <c r="AM2" s="201"/>
      <c r="AN2" s="202"/>
      <c r="AO2" s="213" t="s">
        <v>13</v>
      </c>
      <c r="AP2" s="213"/>
      <c r="AQ2" s="214"/>
      <c r="AR2" s="215" t="s">
        <v>14</v>
      </c>
      <c r="AS2" s="201"/>
      <c r="AT2" s="201"/>
      <c r="AU2" s="202"/>
      <c r="AV2" s="200" t="s">
        <v>15</v>
      </c>
      <c r="AW2" s="201"/>
      <c r="AX2" s="201"/>
      <c r="AY2" s="202"/>
      <c r="AZ2" s="213" t="s">
        <v>16</v>
      </c>
      <c r="BA2" s="213"/>
      <c r="BB2" s="214"/>
      <c r="BC2" s="209" t="s">
        <v>17</v>
      </c>
      <c r="BD2" s="210"/>
      <c r="BE2" s="210"/>
      <c r="BF2" s="210"/>
      <c r="BG2" s="210"/>
      <c r="BH2" s="210"/>
      <c r="BI2" s="210"/>
      <c r="BJ2" s="210"/>
      <c r="BK2" s="210"/>
      <c r="BL2" s="211"/>
      <c r="BM2" s="212" t="s">
        <v>18</v>
      </c>
      <c r="BN2" s="210"/>
      <c r="BO2" s="210"/>
      <c r="BP2" s="210"/>
      <c r="BQ2" s="210"/>
      <c r="BR2" s="210"/>
      <c r="BS2" s="210"/>
      <c r="BT2" s="210"/>
      <c r="BU2" s="210"/>
      <c r="BV2" s="211"/>
      <c r="BW2" s="216" t="s">
        <v>19</v>
      </c>
      <c r="BX2" s="216"/>
      <c r="BY2" s="217"/>
      <c r="BZ2" s="215" t="s">
        <v>20</v>
      </c>
      <c r="CA2" s="202"/>
      <c r="CB2" s="200" t="s">
        <v>21</v>
      </c>
      <c r="CC2" s="202"/>
      <c r="CD2" s="200" t="s">
        <v>22</v>
      </c>
      <c r="CE2" s="202"/>
      <c r="CF2" s="200" t="s">
        <v>23</v>
      </c>
      <c r="CG2" s="202"/>
      <c r="CH2" s="200" t="s">
        <v>24</v>
      </c>
      <c r="CI2" s="219"/>
      <c r="CJ2" s="200" t="s">
        <v>25</v>
      </c>
      <c r="CK2" s="219"/>
      <c r="CL2" s="200" t="s">
        <v>26</v>
      </c>
      <c r="CM2" s="202"/>
      <c r="CN2" s="220" t="s">
        <v>27</v>
      </c>
      <c r="CO2" s="220" t="s">
        <v>28</v>
      </c>
      <c r="CP2" s="222" t="s">
        <v>29</v>
      </c>
      <c r="CQ2" s="224" t="s">
        <v>30</v>
      </c>
      <c r="CR2" s="225"/>
      <c r="CS2" s="226"/>
      <c r="CT2" s="227" t="s">
        <v>31</v>
      </c>
      <c r="CU2" s="218"/>
      <c r="CV2" s="218"/>
      <c r="CW2" s="218" t="s">
        <v>32</v>
      </c>
      <c r="CX2" s="218"/>
      <c r="CY2" s="218"/>
      <c r="CZ2" s="218" t="s">
        <v>33</v>
      </c>
      <c r="DA2" s="218"/>
      <c r="DB2" s="218"/>
      <c r="DC2" s="218" t="s">
        <v>34</v>
      </c>
      <c r="DD2" s="218"/>
      <c r="DE2" s="218"/>
      <c r="DF2" s="218" t="s">
        <v>35</v>
      </c>
      <c r="DG2" s="218"/>
      <c r="DH2" s="218"/>
      <c r="DI2" s="230" t="s">
        <v>36</v>
      </c>
      <c r="DJ2" s="232"/>
      <c r="DK2" s="233"/>
      <c r="DL2" s="230" t="s">
        <v>37</v>
      </c>
      <c r="DM2" s="232"/>
      <c r="DN2" s="231"/>
      <c r="DO2" s="1"/>
      <c r="DP2" s="234" t="s">
        <v>38</v>
      </c>
      <c r="DQ2" s="233"/>
      <c r="DR2" s="228" t="s">
        <v>39</v>
      </c>
      <c r="DS2" s="228" t="s">
        <v>40</v>
      </c>
      <c r="DT2" s="228" t="s">
        <v>41</v>
      </c>
      <c r="DU2" s="228" t="s">
        <v>42</v>
      </c>
      <c r="DV2" s="230" t="s">
        <v>43</v>
      </c>
      <c r="DW2" s="231"/>
    </row>
    <row r="3" spans="1:127" s="5" customFormat="1" ht="75">
      <c r="A3" s="203"/>
      <c r="B3" s="203"/>
      <c r="C3" s="204"/>
      <c r="D3" s="206"/>
      <c r="E3" s="208"/>
      <c r="F3" s="6" t="s">
        <v>44</v>
      </c>
      <c r="G3" s="7" t="s">
        <v>27</v>
      </c>
      <c r="H3" s="22" t="s">
        <v>28</v>
      </c>
      <c r="I3" s="8" t="s">
        <v>45</v>
      </c>
      <c r="J3" s="8" t="s">
        <v>46</v>
      </c>
      <c r="K3" s="8" t="s">
        <v>27</v>
      </c>
      <c r="L3" s="23" t="s">
        <v>28</v>
      </c>
      <c r="M3" s="8" t="s">
        <v>45</v>
      </c>
      <c r="N3" s="8" t="s">
        <v>47</v>
      </c>
      <c r="O3" s="8" t="s">
        <v>27</v>
      </c>
      <c r="P3" s="23" t="s">
        <v>28</v>
      </c>
      <c r="Q3" s="8" t="s">
        <v>45</v>
      </c>
      <c r="R3" s="8" t="s">
        <v>46</v>
      </c>
      <c r="S3" s="8" t="s">
        <v>27</v>
      </c>
      <c r="T3" s="23" t="s">
        <v>28</v>
      </c>
      <c r="U3" s="8" t="s">
        <v>45</v>
      </c>
      <c r="V3" s="8" t="s">
        <v>47</v>
      </c>
      <c r="W3" s="8" t="s">
        <v>27</v>
      </c>
      <c r="X3" s="23" t="s">
        <v>28</v>
      </c>
      <c r="Y3" s="8" t="s">
        <v>45</v>
      </c>
      <c r="Z3" s="8" t="s">
        <v>48</v>
      </c>
      <c r="AA3" s="23" t="s">
        <v>49</v>
      </c>
      <c r="AB3" s="9" t="s">
        <v>45</v>
      </c>
      <c r="AC3" s="10" t="s">
        <v>44</v>
      </c>
      <c r="AD3" s="8" t="s">
        <v>27</v>
      </c>
      <c r="AE3" s="23" t="s">
        <v>28</v>
      </c>
      <c r="AF3" s="8" t="s">
        <v>45</v>
      </c>
      <c r="AG3" s="8" t="s">
        <v>44</v>
      </c>
      <c r="AH3" s="8" t="s">
        <v>27</v>
      </c>
      <c r="AI3" s="23" t="s">
        <v>28</v>
      </c>
      <c r="AJ3" s="8" t="s">
        <v>45</v>
      </c>
      <c r="AK3" s="8" t="s">
        <v>44</v>
      </c>
      <c r="AL3" s="8" t="s">
        <v>27</v>
      </c>
      <c r="AM3" s="23" t="s">
        <v>28</v>
      </c>
      <c r="AN3" s="8" t="s">
        <v>45</v>
      </c>
      <c r="AO3" s="8" t="s">
        <v>48</v>
      </c>
      <c r="AP3" s="23" t="s">
        <v>49</v>
      </c>
      <c r="AQ3" s="9" t="s">
        <v>45</v>
      </c>
      <c r="AR3" s="10" t="s">
        <v>44</v>
      </c>
      <c r="AS3" s="8" t="s">
        <v>27</v>
      </c>
      <c r="AT3" s="23" t="s">
        <v>28</v>
      </c>
      <c r="AU3" s="8" t="s">
        <v>45</v>
      </c>
      <c r="AV3" s="8" t="s">
        <v>50</v>
      </c>
      <c r="AW3" s="8" t="s">
        <v>27</v>
      </c>
      <c r="AX3" s="23" t="s">
        <v>28</v>
      </c>
      <c r="AY3" s="8" t="s">
        <v>45</v>
      </c>
      <c r="AZ3" s="8" t="s">
        <v>48</v>
      </c>
      <c r="BA3" s="23" t="s">
        <v>49</v>
      </c>
      <c r="BB3" s="9" t="s">
        <v>45</v>
      </c>
      <c r="BC3" s="10" t="s">
        <v>51</v>
      </c>
      <c r="BD3" s="11" t="s">
        <v>52</v>
      </c>
      <c r="BE3" s="10" t="s">
        <v>53</v>
      </c>
      <c r="BF3" s="11" t="s">
        <v>54</v>
      </c>
      <c r="BG3" s="10" t="s">
        <v>55</v>
      </c>
      <c r="BH3" s="11" t="s">
        <v>56</v>
      </c>
      <c r="BI3" s="8" t="s">
        <v>45</v>
      </c>
      <c r="BJ3" s="8" t="s">
        <v>27</v>
      </c>
      <c r="BK3" s="11" t="s">
        <v>28</v>
      </c>
      <c r="BL3" s="8" t="s">
        <v>45</v>
      </c>
      <c r="BM3" s="10" t="s">
        <v>57</v>
      </c>
      <c r="BN3" s="11" t="s">
        <v>52</v>
      </c>
      <c r="BO3" s="10" t="s">
        <v>58</v>
      </c>
      <c r="BP3" s="11" t="s">
        <v>54</v>
      </c>
      <c r="BQ3" s="10" t="s">
        <v>59</v>
      </c>
      <c r="BR3" s="11" t="s">
        <v>56</v>
      </c>
      <c r="BS3" s="8" t="s">
        <v>45</v>
      </c>
      <c r="BT3" s="8" t="s">
        <v>27</v>
      </c>
      <c r="BU3" s="11" t="s">
        <v>28</v>
      </c>
      <c r="BV3" s="12" t="s">
        <v>45</v>
      </c>
      <c r="BW3" s="12" t="s">
        <v>48</v>
      </c>
      <c r="BX3" s="24" t="s">
        <v>49</v>
      </c>
      <c r="BY3" s="13" t="s">
        <v>45</v>
      </c>
      <c r="BZ3" s="14" t="s">
        <v>60</v>
      </c>
      <c r="CA3" s="15" t="s">
        <v>49</v>
      </c>
      <c r="CB3" s="16" t="s">
        <v>60</v>
      </c>
      <c r="CC3" s="15" t="s">
        <v>49</v>
      </c>
      <c r="CD3" s="16" t="s">
        <v>60</v>
      </c>
      <c r="CE3" s="15" t="s">
        <v>49</v>
      </c>
      <c r="CF3" s="16" t="s">
        <v>60</v>
      </c>
      <c r="CG3" s="15" t="s">
        <v>49</v>
      </c>
      <c r="CH3" s="16" t="s">
        <v>60</v>
      </c>
      <c r="CI3" s="15" t="s">
        <v>49</v>
      </c>
      <c r="CJ3" s="16" t="s">
        <v>60</v>
      </c>
      <c r="CK3" s="15" t="s">
        <v>49</v>
      </c>
      <c r="CL3" s="16" t="s">
        <v>60</v>
      </c>
      <c r="CM3" s="15" t="s">
        <v>49</v>
      </c>
      <c r="CN3" s="221"/>
      <c r="CO3" s="221"/>
      <c r="CP3" s="223"/>
      <c r="CQ3" s="17" t="s">
        <v>48</v>
      </c>
      <c r="CR3" s="18" t="s">
        <v>49</v>
      </c>
      <c r="CS3" s="19" t="s">
        <v>45</v>
      </c>
      <c r="CT3" s="20" t="s">
        <v>48</v>
      </c>
      <c r="CU3" s="24" t="s">
        <v>49</v>
      </c>
      <c r="CV3" s="12" t="s">
        <v>45</v>
      </c>
      <c r="CW3" s="12" t="s">
        <v>48</v>
      </c>
      <c r="CX3" s="24" t="s">
        <v>49</v>
      </c>
      <c r="CY3" s="12" t="s">
        <v>45</v>
      </c>
      <c r="CZ3" s="12" t="s">
        <v>48</v>
      </c>
      <c r="DA3" s="24" t="s">
        <v>49</v>
      </c>
      <c r="DB3" s="12" t="s">
        <v>45</v>
      </c>
      <c r="DC3" s="12" t="s">
        <v>48</v>
      </c>
      <c r="DD3" s="24" t="s">
        <v>49</v>
      </c>
      <c r="DE3" s="12" t="s">
        <v>45</v>
      </c>
      <c r="DF3" s="12" t="s">
        <v>48</v>
      </c>
      <c r="DG3" s="24" t="s">
        <v>49</v>
      </c>
      <c r="DH3" s="12" t="s">
        <v>45</v>
      </c>
      <c r="DI3" s="12" t="s">
        <v>48</v>
      </c>
      <c r="DJ3" s="24" t="s">
        <v>49</v>
      </c>
      <c r="DK3" s="12" t="s">
        <v>45</v>
      </c>
      <c r="DL3" s="12" t="s">
        <v>48</v>
      </c>
      <c r="DM3" s="24" t="s">
        <v>49</v>
      </c>
      <c r="DN3" s="13" t="s">
        <v>45</v>
      </c>
      <c r="DO3" s="21"/>
      <c r="DP3" s="2" t="s">
        <v>48</v>
      </c>
      <c r="DQ3" s="3" t="s">
        <v>61</v>
      </c>
      <c r="DR3" s="229"/>
      <c r="DS3" s="229"/>
      <c r="DT3" s="229"/>
      <c r="DU3" s="229"/>
      <c r="DV3" s="3" t="s">
        <v>48</v>
      </c>
      <c r="DW3" s="4" t="s">
        <v>61</v>
      </c>
    </row>
    <row r="4" spans="1:127" s="30" customFormat="1" ht="39.75" customHeight="1">
      <c r="A4" s="31">
        <v>1</v>
      </c>
      <c r="B4" s="40">
        <v>1592</v>
      </c>
      <c r="C4" s="43" t="s">
        <v>69</v>
      </c>
      <c r="D4" s="29" t="s">
        <v>64</v>
      </c>
      <c r="E4" s="26" t="s">
        <v>65</v>
      </c>
      <c r="F4" s="45">
        <v>3</v>
      </c>
      <c r="G4" s="46">
        <v>66</v>
      </c>
      <c r="H4" s="31">
        <v>63</v>
      </c>
      <c r="I4" s="47">
        <f t="shared" ref="I4:I66" si="0">SUM(G4:H4)</f>
        <v>129</v>
      </c>
      <c r="J4" s="45">
        <v>3</v>
      </c>
      <c r="K4" s="46">
        <v>72</v>
      </c>
      <c r="L4" s="31">
        <v>60</v>
      </c>
      <c r="M4" s="47">
        <f t="shared" ref="M4:M66" si="1">SUM(K4:L4)</f>
        <v>132</v>
      </c>
      <c r="N4" s="45">
        <v>3</v>
      </c>
      <c r="O4" s="46">
        <v>68</v>
      </c>
      <c r="P4" s="31">
        <v>58</v>
      </c>
      <c r="Q4" s="47">
        <f t="shared" ref="Q4:Q66" si="2">SUM(O4:P4)</f>
        <v>126</v>
      </c>
      <c r="R4" s="45">
        <v>3</v>
      </c>
      <c r="S4" s="46">
        <v>67</v>
      </c>
      <c r="T4" s="31">
        <v>58</v>
      </c>
      <c r="U4" s="47">
        <f t="shared" ref="U4:U66" si="3">SUM(S4:T4)</f>
        <v>125</v>
      </c>
      <c r="V4" s="45">
        <v>3</v>
      </c>
      <c r="W4" s="46">
        <v>85</v>
      </c>
      <c r="X4" s="31">
        <v>60</v>
      </c>
      <c r="Y4" s="47">
        <f t="shared" ref="Y4:Y66" si="4">SUM(W4:X4)</f>
        <v>145</v>
      </c>
      <c r="Z4" s="48">
        <f t="shared" ref="Z4:Z6" si="5">SUM(G4,K4,O4,S4,W4)</f>
        <v>358</v>
      </c>
      <c r="AA4" s="49">
        <f t="shared" ref="AA4:AA6" si="6">SUM(H4,L4,P4,T4,X4)</f>
        <v>299</v>
      </c>
      <c r="AB4" s="47">
        <f t="shared" ref="AB4:AB6" si="7">SUM(Z4:AA4)</f>
        <v>657</v>
      </c>
      <c r="AC4" s="45">
        <v>3</v>
      </c>
      <c r="AD4" s="46">
        <v>78</v>
      </c>
      <c r="AE4" s="31">
        <v>52</v>
      </c>
      <c r="AF4" s="47">
        <f t="shared" ref="AF4:AF66" si="8">SUM(AD4:AE4)</f>
        <v>130</v>
      </c>
      <c r="AG4" s="45">
        <v>3</v>
      </c>
      <c r="AH4" s="46">
        <v>74</v>
      </c>
      <c r="AI4" s="31">
        <v>60</v>
      </c>
      <c r="AJ4" s="47">
        <f t="shared" ref="AJ4:AJ66" si="9">SUM(AH4:AI4)</f>
        <v>134</v>
      </c>
      <c r="AK4" s="45">
        <v>3</v>
      </c>
      <c r="AL4" s="46">
        <v>84</v>
      </c>
      <c r="AM4" s="31">
        <v>64</v>
      </c>
      <c r="AN4" s="47">
        <f t="shared" ref="AN4:AN67" si="10">SUM(AL4:AM4)</f>
        <v>148</v>
      </c>
      <c r="AO4" s="48">
        <f t="shared" ref="AO4:AO67" si="11">SUM(AD4,AH4,AL4)</f>
        <v>236</v>
      </c>
      <c r="AP4" s="49">
        <f t="shared" ref="AP4:AP67" si="12">SUM(AE4,AI4,AM4)</f>
        <v>176</v>
      </c>
      <c r="AQ4" s="47">
        <f t="shared" ref="AQ4:AQ67" si="13">SUM(AO4:AP4)</f>
        <v>412</v>
      </c>
      <c r="AR4" s="45">
        <v>3</v>
      </c>
      <c r="AS4" s="46">
        <v>79</v>
      </c>
      <c r="AT4" s="31">
        <v>62</v>
      </c>
      <c r="AU4" s="47">
        <f t="shared" ref="AU4:AU66" si="14">SUM(AS4:AT4)</f>
        <v>141</v>
      </c>
      <c r="AV4" s="45">
        <v>3</v>
      </c>
      <c r="AW4" s="46">
        <v>64</v>
      </c>
      <c r="AX4" s="31">
        <v>45</v>
      </c>
      <c r="AY4" s="47">
        <f t="shared" ref="AY4:AY67" si="15">SUM(AW4:AX4)</f>
        <v>109</v>
      </c>
      <c r="AZ4" s="48">
        <f t="shared" ref="AZ4:AZ67" si="16">SUM(AS4,AW4)</f>
        <v>143</v>
      </c>
      <c r="BA4" s="49">
        <f t="shared" ref="BA4:BA67" si="17">SUM(AT4,AX4)</f>
        <v>107</v>
      </c>
      <c r="BB4" s="47">
        <f t="shared" ref="BB4:BB67" si="18">SUM(AZ4:BA4)</f>
        <v>250</v>
      </c>
      <c r="BC4" s="45">
        <v>2</v>
      </c>
      <c r="BD4" s="31">
        <v>78</v>
      </c>
      <c r="BE4" s="45">
        <v>1</v>
      </c>
      <c r="BF4" s="31">
        <v>35</v>
      </c>
      <c r="BG4" s="45">
        <v>1</v>
      </c>
      <c r="BH4" s="31">
        <v>46</v>
      </c>
      <c r="BI4" s="50">
        <f t="shared" ref="BI4:BI66" si="19">SUM(BD4,BF4,BH4)</f>
        <v>159</v>
      </c>
      <c r="BJ4" s="46">
        <v>89</v>
      </c>
      <c r="BK4" s="31">
        <v>70</v>
      </c>
      <c r="BL4" s="50">
        <f t="shared" ref="BL4:BL66" si="20">SUM(BJ4:BK4)</f>
        <v>159</v>
      </c>
      <c r="BM4" s="45">
        <v>2</v>
      </c>
      <c r="BN4" s="31">
        <v>66</v>
      </c>
      <c r="BO4" s="45">
        <v>1</v>
      </c>
      <c r="BP4" s="31">
        <v>29</v>
      </c>
      <c r="BQ4" s="45">
        <v>1</v>
      </c>
      <c r="BR4" s="31">
        <v>48</v>
      </c>
      <c r="BS4" s="50">
        <f t="shared" ref="BS4:BS66" si="21">SUM(BN4,BP4,BR4)</f>
        <v>143</v>
      </c>
      <c r="BT4" s="46">
        <v>78</v>
      </c>
      <c r="BU4" s="31">
        <v>65</v>
      </c>
      <c r="BV4" s="50">
        <f t="shared" ref="BV4:BV66" si="22">SUM(BT4:BU4)</f>
        <v>143</v>
      </c>
      <c r="BW4" s="48">
        <f t="shared" ref="BW4:BW67" si="23">SUM(BJ4,BT4)</f>
        <v>167</v>
      </c>
      <c r="BX4" s="49">
        <f t="shared" ref="BX4:BX67" si="24">SUM(BK4,BU4)</f>
        <v>135</v>
      </c>
      <c r="BY4" s="47">
        <f t="shared" ref="BY4:BY67" si="25">SUM(BI4,BS4)</f>
        <v>302</v>
      </c>
      <c r="BZ4" s="51">
        <v>316</v>
      </c>
      <c r="CA4" s="31">
        <v>305</v>
      </c>
      <c r="CB4" s="51">
        <v>238</v>
      </c>
      <c r="CC4" s="31">
        <v>152</v>
      </c>
      <c r="CD4" s="51">
        <v>117</v>
      </c>
      <c r="CE4" s="31">
        <v>83</v>
      </c>
      <c r="CF4" s="51">
        <v>8</v>
      </c>
      <c r="CG4" s="31">
        <v>2</v>
      </c>
      <c r="CH4" s="51">
        <v>200</v>
      </c>
      <c r="CI4" s="31">
        <v>151</v>
      </c>
      <c r="CJ4" s="51">
        <v>19</v>
      </c>
      <c r="CK4" s="31">
        <v>23</v>
      </c>
      <c r="CL4" s="51">
        <v>6</v>
      </c>
      <c r="CM4" s="31">
        <v>1</v>
      </c>
      <c r="CN4" s="52">
        <f t="shared" ref="CN4:CN67" si="26">SUM(BZ4,CB4,CD4,CF4,CH4,CJ4,CL4)</f>
        <v>904</v>
      </c>
      <c r="CO4" s="52">
        <f t="shared" ref="CO4:CO67" si="27">SUM(CA4,CC4,CE4,CG4,CI4,CK4,CM4)</f>
        <v>717</v>
      </c>
      <c r="CP4" s="53">
        <f t="shared" ref="CP4:CP67" si="28">SUM(CN4:CO4)</f>
        <v>1621</v>
      </c>
      <c r="CQ4" s="52">
        <f t="shared" ref="CQ4:CQ67" si="29">SUM(Z4,AO4,AZ4,BW4)</f>
        <v>904</v>
      </c>
      <c r="CR4" s="52">
        <f t="shared" ref="CR4:CR67" si="30">SUM(AA4,AP4,BA4,BX4)</f>
        <v>717</v>
      </c>
      <c r="CS4" s="54">
        <f t="shared" ref="CS4:CS67" si="31">SUM(I4,M4,Q4,U4,Y4,AF4,AJ4,AN4,AU4,AY4,BI4,BS4)</f>
        <v>1621</v>
      </c>
      <c r="CT4" s="55">
        <v>473</v>
      </c>
      <c r="CU4" s="56">
        <v>431</v>
      </c>
      <c r="CV4" s="57">
        <f t="shared" ref="CV4:CV66" si="32">SUM(CT4+CU4)</f>
        <v>904</v>
      </c>
      <c r="CW4" s="55">
        <v>24</v>
      </c>
      <c r="CX4" s="56">
        <v>13</v>
      </c>
      <c r="CY4" s="57">
        <f t="shared" ref="CY4:CY66" si="33">SUM(CW4+CX4)</f>
        <v>37</v>
      </c>
      <c r="CZ4" s="55">
        <v>132</v>
      </c>
      <c r="DA4" s="58">
        <v>78</v>
      </c>
      <c r="DB4" s="57">
        <f t="shared" ref="DB4:DB66" si="34">SUM(CZ4+DA4)</f>
        <v>210</v>
      </c>
      <c r="DC4" s="55">
        <v>17</v>
      </c>
      <c r="DD4" s="58">
        <v>14</v>
      </c>
      <c r="DE4" s="57">
        <f t="shared" ref="DE4:DE66" si="35">SUM(DC4+DD4)</f>
        <v>31</v>
      </c>
      <c r="DF4" s="55">
        <v>258</v>
      </c>
      <c r="DG4" s="58">
        <v>181</v>
      </c>
      <c r="DH4" s="57">
        <f t="shared" ref="DH4:DH66" si="36">SUM(DF4+DG4)</f>
        <v>439</v>
      </c>
      <c r="DI4" s="55"/>
      <c r="DJ4" s="58"/>
      <c r="DK4" s="57">
        <f t="shared" ref="DK4:DK67" si="37">SUM(DI4+DJ4)</f>
        <v>0</v>
      </c>
      <c r="DL4" s="59">
        <f t="shared" ref="DL4:DL67" si="38">SUM(CT4+CW4+CZ4+DC4+DF4+DI4)</f>
        <v>904</v>
      </c>
      <c r="DM4" s="60">
        <f t="shared" ref="DM4:DM67" si="39">SUM(CU4+CX4+DA4+DD4+DG4+DJ4)</f>
        <v>717</v>
      </c>
      <c r="DN4" s="47">
        <f t="shared" ref="DN4:DN67" si="40">SUM(DL4:DM4)</f>
        <v>1621</v>
      </c>
      <c r="DO4" s="31"/>
      <c r="DP4" s="47">
        <f t="shared" ref="DP4:DP67" si="41">SUM(CQ4-DL4)</f>
        <v>0</v>
      </c>
      <c r="DQ4" s="47">
        <f t="shared" ref="DQ4:DQ67" si="42">SUM(CR4-DM4)</f>
        <v>0</v>
      </c>
      <c r="DR4" s="59">
        <f t="shared" ref="DR4:DR67" si="43">SUM(CS4)</f>
        <v>1621</v>
      </c>
      <c r="DS4" s="48">
        <f t="shared" ref="DS4:DS67" si="44">SUM(CP4)</f>
        <v>1621</v>
      </c>
      <c r="DT4" s="49">
        <f t="shared" ref="DT4:DT67" si="45">SUM(CP4-CS4)</f>
        <v>0</v>
      </c>
      <c r="DU4" s="49">
        <f t="shared" ref="DU4:DU67" si="46">SUM(CP4-DN4)</f>
        <v>0</v>
      </c>
      <c r="DV4" s="47">
        <f t="shared" ref="DV4:DV67" si="47">SUM(CN4-CQ4)</f>
        <v>0</v>
      </c>
      <c r="DW4" s="47">
        <f t="shared" ref="DW4:DW67" si="48">SUM(CO4-CR4)</f>
        <v>0</v>
      </c>
    </row>
    <row r="5" spans="1:127" s="30" customFormat="1" ht="39.75" customHeight="1">
      <c r="A5" s="32">
        <v>2</v>
      </c>
      <c r="B5" s="32">
        <v>1593</v>
      </c>
      <c r="C5" s="43" t="s">
        <v>70</v>
      </c>
      <c r="D5" s="29" t="s">
        <v>64</v>
      </c>
      <c r="E5" s="26" t="s">
        <v>65</v>
      </c>
      <c r="F5" s="61">
        <v>2</v>
      </c>
      <c r="G5" s="62">
        <v>43</v>
      </c>
      <c r="H5" s="63">
        <v>42</v>
      </c>
      <c r="I5" s="47">
        <f t="shared" si="0"/>
        <v>85</v>
      </c>
      <c r="J5" s="61">
        <v>2</v>
      </c>
      <c r="K5" s="62">
        <v>50</v>
      </c>
      <c r="L5" s="63">
        <v>38</v>
      </c>
      <c r="M5" s="47">
        <f t="shared" si="1"/>
        <v>88</v>
      </c>
      <c r="N5" s="61">
        <v>2</v>
      </c>
      <c r="O5" s="62">
        <v>53</v>
      </c>
      <c r="P5" s="63">
        <v>37</v>
      </c>
      <c r="Q5" s="47">
        <f t="shared" si="2"/>
        <v>90</v>
      </c>
      <c r="R5" s="61">
        <v>2</v>
      </c>
      <c r="S5" s="62">
        <v>52</v>
      </c>
      <c r="T5" s="63">
        <v>28</v>
      </c>
      <c r="U5" s="47">
        <f t="shared" si="3"/>
        <v>80</v>
      </c>
      <c r="V5" s="61">
        <v>2</v>
      </c>
      <c r="W5" s="62">
        <v>49</v>
      </c>
      <c r="X5" s="63">
        <v>47</v>
      </c>
      <c r="Y5" s="47">
        <f t="shared" si="4"/>
        <v>96</v>
      </c>
      <c r="Z5" s="48">
        <f t="shared" si="5"/>
        <v>247</v>
      </c>
      <c r="AA5" s="49">
        <f t="shared" si="6"/>
        <v>192</v>
      </c>
      <c r="AB5" s="47">
        <f t="shared" si="7"/>
        <v>439</v>
      </c>
      <c r="AC5" s="61">
        <v>2</v>
      </c>
      <c r="AD5" s="62">
        <v>57</v>
      </c>
      <c r="AE5" s="63">
        <v>35</v>
      </c>
      <c r="AF5" s="47">
        <f t="shared" si="8"/>
        <v>92</v>
      </c>
      <c r="AG5" s="61">
        <v>2</v>
      </c>
      <c r="AH5" s="62">
        <v>58</v>
      </c>
      <c r="AI5" s="63">
        <v>32</v>
      </c>
      <c r="AJ5" s="47">
        <f t="shared" si="9"/>
        <v>90</v>
      </c>
      <c r="AK5" s="61">
        <v>2</v>
      </c>
      <c r="AL5" s="62">
        <v>53</v>
      </c>
      <c r="AM5" s="63">
        <v>38</v>
      </c>
      <c r="AN5" s="47">
        <f t="shared" si="10"/>
        <v>91</v>
      </c>
      <c r="AO5" s="48">
        <f t="shared" si="11"/>
        <v>168</v>
      </c>
      <c r="AP5" s="49">
        <f t="shared" si="12"/>
        <v>105</v>
      </c>
      <c r="AQ5" s="47">
        <f t="shared" si="13"/>
        <v>273</v>
      </c>
      <c r="AR5" s="61">
        <v>2</v>
      </c>
      <c r="AS5" s="62">
        <v>54</v>
      </c>
      <c r="AT5" s="63">
        <v>29</v>
      </c>
      <c r="AU5" s="47">
        <f t="shared" si="14"/>
        <v>83</v>
      </c>
      <c r="AV5" s="61">
        <v>2</v>
      </c>
      <c r="AW5" s="62">
        <v>38</v>
      </c>
      <c r="AX5" s="63">
        <v>28</v>
      </c>
      <c r="AY5" s="47">
        <f t="shared" si="15"/>
        <v>66</v>
      </c>
      <c r="AZ5" s="48">
        <f t="shared" si="16"/>
        <v>92</v>
      </c>
      <c r="BA5" s="49">
        <f t="shared" si="17"/>
        <v>57</v>
      </c>
      <c r="BB5" s="47">
        <f t="shared" si="18"/>
        <v>149</v>
      </c>
      <c r="BC5" s="61">
        <v>1</v>
      </c>
      <c r="BD5" s="63">
        <v>40</v>
      </c>
      <c r="BE5" s="61">
        <v>1</v>
      </c>
      <c r="BF5" s="63">
        <v>34</v>
      </c>
      <c r="BG5" s="61">
        <v>0</v>
      </c>
      <c r="BH5" s="63">
        <v>0</v>
      </c>
      <c r="BI5" s="50">
        <f t="shared" si="19"/>
        <v>74</v>
      </c>
      <c r="BJ5" s="62">
        <v>41</v>
      </c>
      <c r="BK5" s="63">
        <v>33</v>
      </c>
      <c r="BL5" s="50">
        <f t="shared" si="20"/>
        <v>74</v>
      </c>
      <c r="BM5" s="61">
        <v>1</v>
      </c>
      <c r="BN5" s="63">
        <v>27</v>
      </c>
      <c r="BO5" s="61">
        <v>1</v>
      </c>
      <c r="BP5" s="63">
        <v>26</v>
      </c>
      <c r="BQ5" s="61">
        <v>0</v>
      </c>
      <c r="BR5" s="63">
        <v>0</v>
      </c>
      <c r="BS5" s="50">
        <f t="shared" si="21"/>
        <v>53</v>
      </c>
      <c r="BT5" s="62">
        <v>33</v>
      </c>
      <c r="BU5" s="63">
        <v>20</v>
      </c>
      <c r="BV5" s="50">
        <f t="shared" si="22"/>
        <v>53</v>
      </c>
      <c r="BW5" s="48">
        <f t="shared" si="23"/>
        <v>74</v>
      </c>
      <c r="BX5" s="49">
        <f t="shared" si="24"/>
        <v>53</v>
      </c>
      <c r="BY5" s="47">
        <f t="shared" si="25"/>
        <v>127</v>
      </c>
      <c r="BZ5" s="64">
        <v>251</v>
      </c>
      <c r="CA5" s="63">
        <v>171</v>
      </c>
      <c r="CB5" s="64">
        <v>117</v>
      </c>
      <c r="CC5" s="63">
        <v>100</v>
      </c>
      <c r="CD5" s="64">
        <v>31</v>
      </c>
      <c r="CE5" s="63">
        <v>15</v>
      </c>
      <c r="CF5" s="64">
        <v>2</v>
      </c>
      <c r="CG5" s="63">
        <v>0</v>
      </c>
      <c r="CH5" s="64">
        <v>142</v>
      </c>
      <c r="CI5" s="63">
        <v>85</v>
      </c>
      <c r="CJ5" s="64">
        <v>32</v>
      </c>
      <c r="CK5" s="63">
        <v>29</v>
      </c>
      <c r="CL5" s="64">
        <v>6</v>
      </c>
      <c r="CM5" s="63">
        <v>7</v>
      </c>
      <c r="CN5" s="52">
        <f t="shared" si="26"/>
        <v>581</v>
      </c>
      <c r="CO5" s="52">
        <f t="shared" si="27"/>
        <v>407</v>
      </c>
      <c r="CP5" s="53">
        <f t="shared" si="28"/>
        <v>988</v>
      </c>
      <c r="CQ5" s="52">
        <f t="shared" si="29"/>
        <v>581</v>
      </c>
      <c r="CR5" s="52">
        <f t="shared" si="30"/>
        <v>407</v>
      </c>
      <c r="CS5" s="54">
        <f t="shared" si="31"/>
        <v>988</v>
      </c>
      <c r="CT5" s="65">
        <v>234</v>
      </c>
      <c r="CU5" s="66">
        <v>151</v>
      </c>
      <c r="CV5" s="57">
        <f t="shared" si="32"/>
        <v>385</v>
      </c>
      <c r="CW5" s="65">
        <v>18</v>
      </c>
      <c r="CX5" s="66">
        <v>16</v>
      </c>
      <c r="CY5" s="57">
        <f t="shared" si="33"/>
        <v>34</v>
      </c>
      <c r="CZ5" s="65">
        <v>71</v>
      </c>
      <c r="DA5" s="67">
        <v>43</v>
      </c>
      <c r="DB5" s="57">
        <f t="shared" si="34"/>
        <v>114</v>
      </c>
      <c r="DC5" s="65">
        <v>19</v>
      </c>
      <c r="DD5" s="67">
        <v>9</v>
      </c>
      <c r="DE5" s="57">
        <f t="shared" si="35"/>
        <v>28</v>
      </c>
      <c r="DF5" s="65">
        <v>239</v>
      </c>
      <c r="DG5" s="67">
        <v>188</v>
      </c>
      <c r="DH5" s="57">
        <f t="shared" si="36"/>
        <v>427</v>
      </c>
      <c r="DI5" s="65">
        <v>0</v>
      </c>
      <c r="DJ5" s="67">
        <v>0</v>
      </c>
      <c r="DK5" s="57">
        <f t="shared" si="37"/>
        <v>0</v>
      </c>
      <c r="DL5" s="59">
        <f t="shared" si="38"/>
        <v>581</v>
      </c>
      <c r="DM5" s="60">
        <f t="shared" si="39"/>
        <v>407</v>
      </c>
      <c r="DN5" s="47">
        <f t="shared" si="40"/>
        <v>988</v>
      </c>
      <c r="DO5" s="32"/>
      <c r="DP5" s="47">
        <f t="shared" si="41"/>
        <v>0</v>
      </c>
      <c r="DQ5" s="47">
        <f t="shared" si="42"/>
        <v>0</v>
      </c>
      <c r="DR5" s="59">
        <f t="shared" si="43"/>
        <v>988</v>
      </c>
      <c r="DS5" s="48">
        <f t="shared" si="44"/>
        <v>988</v>
      </c>
      <c r="DT5" s="49">
        <f t="shared" si="45"/>
        <v>0</v>
      </c>
      <c r="DU5" s="49">
        <f t="shared" si="46"/>
        <v>0</v>
      </c>
      <c r="DV5" s="47">
        <f t="shared" si="47"/>
        <v>0</v>
      </c>
      <c r="DW5" s="47">
        <f t="shared" si="48"/>
        <v>0</v>
      </c>
    </row>
    <row r="6" spans="1:127" s="30" customFormat="1" ht="39.75" customHeight="1">
      <c r="A6" s="31">
        <v>3</v>
      </c>
      <c r="B6" s="32">
        <v>1595</v>
      </c>
      <c r="C6" s="43" t="s">
        <v>71</v>
      </c>
      <c r="D6" s="29" t="s">
        <v>64</v>
      </c>
      <c r="E6" s="26" t="s">
        <v>65</v>
      </c>
      <c r="F6" s="61">
        <v>4</v>
      </c>
      <c r="G6" s="62">
        <v>71</v>
      </c>
      <c r="H6" s="63">
        <v>64</v>
      </c>
      <c r="I6" s="47">
        <f t="shared" si="0"/>
        <v>135</v>
      </c>
      <c r="J6" s="61">
        <v>4</v>
      </c>
      <c r="K6" s="62">
        <v>75</v>
      </c>
      <c r="L6" s="63">
        <v>74</v>
      </c>
      <c r="M6" s="47">
        <f t="shared" si="1"/>
        <v>149</v>
      </c>
      <c r="N6" s="61">
        <v>4</v>
      </c>
      <c r="O6" s="62">
        <v>77</v>
      </c>
      <c r="P6" s="63">
        <v>73</v>
      </c>
      <c r="Q6" s="47">
        <f t="shared" si="2"/>
        <v>150</v>
      </c>
      <c r="R6" s="61">
        <v>4</v>
      </c>
      <c r="S6" s="62">
        <v>93</v>
      </c>
      <c r="T6" s="63">
        <v>65</v>
      </c>
      <c r="U6" s="47">
        <f t="shared" si="3"/>
        <v>158</v>
      </c>
      <c r="V6" s="61">
        <v>4</v>
      </c>
      <c r="W6" s="62">
        <v>86</v>
      </c>
      <c r="X6" s="63">
        <v>75</v>
      </c>
      <c r="Y6" s="47">
        <f t="shared" si="4"/>
        <v>161</v>
      </c>
      <c r="Z6" s="48">
        <f t="shared" si="5"/>
        <v>402</v>
      </c>
      <c r="AA6" s="49">
        <f t="shared" si="6"/>
        <v>351</v>
      </c>
      <c r="AB6" s="47">
        <f t="shared" si="7"/>
        <v>753</v>
      </c>
      <c r="AC6" s="61">
        <v>4</v>
      </c>
      <c r="AD6" s="62">
        <v>100</v>
      </c>
      <c r="AE6" s="63">
        <v>63</v>
      </c>
      <c r="AF6" s="47">
        <f t="shared" si="8"/>
        <v>163</v>
      </c>
      <c r="AG6" s="61">
        <v>4</v>
      </c>
      <c r="AH6" s="62">
        <v>101</v>
      </c>
      <c r="AI6" s="63">
        <v>66</v>
      </c>
      <c r="AJ6" s="47">
        <f t="shared" si="9"/>
        <v>167</v>
      </c>
      <c r="AK6" s="61">
        <v>4</v>
      </c>
      <c r="AL6" s="62">
        <v>90</v>
      </c>
      <c r="AM6" s="63">
        <v>67</v>
      </c>
      <c r="AN6" s="47">
        <f t="shared" si="10"/>
        <v>157</v>
      </c>
      <c r="AO6" s="48">
        <f t="shared" si="11"/>
        <v>291</v>
      </c>
      <c r="AP6" s="49">
        <f t="shared" si="12"/>
        <v>196</v>
      </c>
      <c r="AQ6" s="47">
        <f t="shared" si="13"/>
        <v>487</v>
      </c>
      <c r="AR6" s="61">
        <v>4</v>
      </c>
      <c r="AS6" s="62">
        <v>97</v>
      </c>
      <c r="AT6" s="63">
        <v>74</v>
      </c>
      <c r="AU6" s="47">
        <f t="shared" si="14"/>
        <v>171</v>
      </c>
      <c r="AV6" s="61">
        <v>4</v>
      </c>
      <c r="AW6" s="62">
        <v>69</v>
      </c>
      <c r="AX6" s="63">
        <v>51</v>
      </c>
      <c r="AY6" s="47">
        <f t="shared" si="15"/>
        <v>120</v>
      </c>
      <c r="AZ6" s="48">
        <f t="shared" si="16"/>
        <v>166</v>
      </c>
      <c r="BA6" s="49">
        <f t="shared" si="17"/>
        <v>125</v>
      </c>
      <c r="BB6" s="47">
        <f t="shared" si="18"/>
        <v>291</v>
      </c>
      <c r="BC6" s="61">
        <v>2</v>
      </c>
      <c r="BD6" s="63">
        <v>78</v>
      </c>
      <c r="BE6" s="61">
        <v>1</v>
      </c>
      <c r="BF6" s="63">
        <v>23</v>
      </c>
      <c r="BG6" s="61">
        <v>1</v>
      </c>
      <c r="BH6" s="63">
        <v>42</v>
      </c>
      <c r="BI6" s="50">
        <f t="shared" si="19"/>
        <v>143</v>
      </c>
      <c r="BJ6" s="62">
        <v>79</v>
      </c>
      <c r="BK6" s="63">
        <v>64</v>
      </c>
      <c r="BL6" s="50">
        <f t="shared" si="20"/>
        <v>143</v>
      </c>
      <c r="BM6" s="61">
        <v>2</v>
      </c>
      <c r="BN6" s="63">
        <v>52</v>
      </c>
      <c r="BO6" s="61">
        <v>1</v>
      </c>
      <c r="BP6" s="63">
        <v>17</v>
      </c>
      <c r="BQ6" s="61">
        <v>1</v>
      </c>
      <c r="BR6" s="63">
        <v>34</v>
      </c>
      <c r="BS6" s="50">
        <f t="shared" si="21"/>
        <v>103</v>
      </c>
      <c r="BT6" s="62">
        <v>55</v>
      </c>
      <c r="BU6" s="63">
        <v>48</v>
      </c>
      <c r="BV6" s="50">
        <f t="shared" si="22"/>
        <v>103</v>
      </c>
      <c r="BW6" s="48">
        <f t="shared" si="23"/>
        <v>134</v>
      </c>
      <c r="BX6" s="49">
        <f t="shared" si="24"/>
        <v>112</v>
      </c>
      <c r="BY6" s="47">
        <f t="shared" si="25"/>
        <v>246</v>
      </c>
      <c r="BZ6" s="64">
        <v>477</v>
      </c>
      <c r="CA6" s="63">
        <v>396</v>
      </c>
      <c r="CB6" s="64">
        <v>123</v>
      </c>
      <c r="CC6" s="63">
        <v>97</v>
      </c>
      <c r="CD6" s="64">
        <v>162</v>
      </c>
      <c r="CE6" s="63">
        <v>120</v>
      </c>
      <c r="CF6" s="64">
        <v>1</v>
      </c>
      <c r="CG6" s="63">
        <v>0</v>
      </c>
      <c r="CH6" s="64">
        <v>194</v>
      </c>
      <c r="CI6" s="63">
        <v>149</v>
      </c>
      <c r="CJ6" s="64">
        <v>31</v>
      </c>
      <c r="CK6" s="63">
        <v>19</v>
      </c>
      <c r="CL6" s="64">
        <v>5</v>
      </c>
      <c r="CM6" s="63">
        <v>3</v>
      </c>
      <c r="CN6" s="52">
        <f t="shared" si="26"/>
        <v>993</v>
      </c>
      <c r="CO6" s="52">
        <f t="shared" si="27"/>
        <v>784</v>
      </c>
      <c r="CP6" s="53">
        <f t="shared" si="28"/>
        <v>1777</v>
      </c>
      <c r="CQ6" s="52">
        <f t="shared" si="29"/>
        <v>993</v>
      </c>
      <c r="CR6" s="52">
        <f t="shared" si="30"/>
        <v>784</v>
      </c>
      <c r="CS6" s="54">
        <f t="shared" si="31"/>
        <v>1777</v>
      </c>
      <c r="CT6" s="65">
        <v>296</v>
      </c>
      <c r="CU6" s="66">
        <v>226</v>
      </c>
      <c r="CV6" s="57">
        <f t="shared" si="32"/>
        <v>522</v>
      </c>
      <c r="CW6" s="65">
        <v>15</v>
      </c>
      <c r="CX6" s="66">
        <v>17</v>
      </c>
      <c r="CY6" s="57">
        <f t="shared" si="33"/>
        <v>32</v>
      </c>
      <c r="CZ6" s="65">
        <v>123</v>
      </c>
      <c r="DA6" s="67">
        <v>97</v>
      </c>
      <c r="DB6" s="57">
        <f t="shared" si="34"/>
        <v>220</v>
      </c>
      <c r="DC6" s="65">
        <v>23</v>
      </c>
      <c r="DD6" s="67">
        <v>9</v>
      </c>
      <c r="DE6" s="57">
        <f t="shared" si="35"/>
        <v>32</v>
      </c>
      <c r="DF6" s="65">
        <v>536</v>
      </c>
      <c r="DG6" s="67">
        <v>435</v>
      </c>
      <c r="DH6" s="57">
        <f t="shared" si="36"/>
        <v>971</v>
      </c>
      <c r="DI6" s="65">
        <v>0</v>
      </c>
      <c r="DJ6" s="67">
        <v>0</v>
      </c>
      <c r="DK6" s="57">
        <f t="shared" si="37"/>
        <v>0</v>
      </c>
      <c r="DL6" s="59">
        <f t="shared" si="38"/>
        <v>993</v>
      </c>
      <c r="DM6" s="60">
        <f t="shared" si="39"/>
        <v>784</v>
      </c>
      <c r="DN6" s="47">
        <f t="shared" si="40"/>
        <v>1777</v>
      </c>
      <c r="DO6" s="32"/>
      <c r="DP6" s="47">
        <f t="shared" si="41"/>
        <v>0</v>
      </c>
      <c r="DQ6" s="47">
        <f t="shared" si="42"/>
        <v>0</v>
      </c>
      <c r="DR6" s="59">
        <f t="shared" si="43"/>
        <v>1777</v>
      </c>
      <c r="DS6" s="48">
        <f t="shared" si="44"/>
        <v>1777</v>
      </c>
      <c r="DT6" s="49">
        <f t="shared" si="45"/>
        <v>0</v>
      </c>
      <c r="DU6" s="49">
        <f t="shared" si="46"/>
        <v>0</v>
      </c>
      <c r="DV6" s="47">
        <f t="shared" si="47"/>
        <v>0</v>
      </c>
      <c r="DW6" s="47">
        <f t="shared" si="48"/>
        <v>0</v>
      </c>
    </row>
    <row r="7" spans="1:127" s="30" customFormat="1" ht="39.75" customHeight="1">
      <c r="A7" s="32">
        <v>4</v>
      </c>
      <c r="B7" s="32">
        <v>1597</v>
      </c>
      <c r="C7" s="43" t="s">
        <v>72</v>
      </c>
      <c r="D7" s="29" t="s">
        <v>64</v>
      </c>
      <c r="E7" s="26" t="s">
        <v>65</v>
      </c>
      <c r="F7" s="61">
        <v>1</v>
      </c>
      <c r="G7" s="62">
        <v>26</v>
      </c>
      <c r="H7" s="63">
        <v>17</v>
      </c>
      <c r="I7" s="47">
        <f t="shared" si="0"/>
        <v>43</v>
      </c>
      <c r="J7" s="61">
        <v>1</v>
      </c>
      <c r="K7" s="62">
        <v>20</v>
      </c>
      <c r="L7" s="63">
        <v>22</v>
      </c>
      <c r="M7" s="47">
        <f t="shared" si="1"/>
        <v>42</v>
      </c>
      <c r="N7" s="61">
        <v>1</v>
      </c>
      <c r="O7" s="62">
        <v>29</v>
      </c>
      <c r="P7" s="63">
        <v>21</v>
      </c>
      <c r="Q7" s="47">
        <f t="shared" si="2"/>
        <v>50</v>
      </c>
      <c r="R7" s="61">
        <v>1</v>
      </c>
      <c r="S7" s="62">
        <v>22</v>
      </c>
      <c r="T7" s="63">
        <v>14</v>
      </c>
      <c r="U7" s="47">
        <f t="shared" si="3"/>
        <v>36</v>
      </c>
      <c r="V7" s="61">
        <v>1</v>
      </c>
      <c r="W7" s="62">
        <v>23</v>
      </c>
      <c r="X7" s="63">
        <v>22</v>
      </c>
      <c r="Y7" s="47">
        <f t="shared" si="4"/>
        <v>45</v>
      </c>
      <c r="Z7" s="48">
        <f t="shared" ref="Z7:Z70" si="49">SUM(G7,K7,O7,S7,W7)</f>
        <v>120</v>
      </c>
      <c r="AA7" s="49">
        <f t="shared" ref="AA7:AA70" si="50">SUM(H7,L7,P7,T7,X7)</f>
        <v>96</v>
      </c>
      <c r="AB7" s="47">
        <f t="shared" ref="AB7:AB70" si="51">SUM(Z7:AA7)</f>
        <v>216</v>
      </c>
      <c r="AC7" s="61">
        <v>1</v>
      </c>
      <c r="AD7" s="62">
        <v>27</v>
      </c>
      <c r="AE7" s="63">
        <v>19</v>
      </c>
      <c r="AF7" s="47">
        <f t="shared" si="8"/>
        <v>46</v>
      </c>
      <c r="AG7" s="61">
        <v>1</v>
      </c>
      <c r="AH7" s="62">
        <v>37</v>
      </c>
      <c r="AI7" s="63">
        <v>13</v>
      </c>
      <c r="AJ7" s="47">
        <f t="shared" si="9"/>
        <v>50</v>
      </c>
      <c r="AK7" s="61">
        <v>1</v>
      </c>
      <c r="AL7" s="62">
        <v>37</v>
      </c>
      <c r="AM7" s="63">
        <v>12</v>
      </c>
      <c r="AN7" s="47">
        <f t="shared" si="10"/>
        <v>49</v>
      </c>
      <c r="AO7" s="48">
        <f t="shared" si="11"/>
        <v>101</v>
      </c>
      <c r="AP7" s="49">
        <f t="shared" si="12"/>
        <v>44</v>
      </c>
      <c r="AQ7" s="47">
        <f t="shared" si="13"/>
        <v>145</v>
      </c>
      <c r="AR7" s="61">
        <v>1</v>
      </c>
      <c r="AS7" s="62">
        <v>22</v>
      </c>
      <c r="AT7" s="63">
        <v>21</v>
      </c>
      <c r="AU7" s="47">
        <f t="shared" si="14"/>
        <v>43</v>
      </c>
      <c r="AV7" s="61">
        <v>1</v>
      </c>
      <c r="AW7" s="62">
        <v>21</v>
      </c>
      <c r="AX7" s="63">
        <v>20</v>
      </c>
      <c r="AY7" s="47">
        <f t="shared" si="15"/>
        <v>41</v>
      </c>
      <c r="AZ7" s="48">
        <f t="shared" si="16"/>
        <v>43</v>
      </c>
      <c r="BA7" s="49">
        <f t="shared" si="17"/>
        <v>41</v>
      </c>
      <c r="BB7" s="47">
        <f t="shared" si="18"/>
        <v>84</v>
      </c>
      <c r="BC7" s="61">
        <v>1</v>
      </c>
      <c r="BD7" s="63">
        <v>35</v>
      </c>
      <c r="BE7" s="61">
        <v>1</v>
      </c>
      <c r="BF7" s="63">
        <v>32</v>
      </c>
      <c r="BG7" s="61">
        <v>0</v>
      </c>
      <c r="BH7" s="63">
        <v>0</v>
      </c>
      <c r="BI7" s="50">
        <f t="shared" si="19"/>
        <v>67</v>
      </c>
      <c r="BJ7" s="62">
        <v>37</v>
      </c>
      <c r="BK7" s="63">
        <v>30</v>
      </c>
      <c r="BL7" s="50">
        <f t="shared" si="20"/>
        <v>67</v>
      </c>
      <c r="BM7" s="61">
        <v>1</v>
      </c>
      <c r="BN7" s="63">
        <v>31</v>
      </c>
      <c r="BO7" s="61">
        <v>1</v>
      </c>
      <c r="BP7" s="63">
        <v>29</v>
      </c>
      <c r="BQ7" s="61">
        <v>0</v>
      </c>
      <c r="BR7" s="63">
        <v>0</v>
      </c>
      <c r="BS7" s="50">
        <f t="shared" si="21"/>
        <v>60</v>
      </c>
      <c r="BT7" s="62">
        <v>34</v>
      </c>
      <c r="BU7" s="63">
        <v>26</v>
      </c>
      <c r="BV7" s="50">
        <f t="shared" si="22"/>
        <v>60</v>
      </c>
      <c r="BW7" s="48">
        <f t="shared" si="23"/>
        <v>71</v>
      </c>
      <c r="BX7" s="49">
        <f t="shared" si="24"/>
        <v>56</v>
      </c>
      <c r="BY7" s="47">
        <f t="shared" si="25"/>
        <v>127</v>
      </c>
      <c r="BZ7" s="64">
        <v>179</v>
      </c>
      <c r="CA7" s="63">
        <v>127</v>
      </c>
      <c r="CB7" s="64">
        <v>45</v>
      </c>
      <c r="CC7" s="63">
        <v>39</v>
      </c>
      <c r="CD7" s="64">
        <v>5</v>
      </c>
      <c r="CE7" s="63">
        <v>4</v>
      </c>
      <c r="CF7" s="64">
        <v>1</v>
      </c>
      <c r="CG7" s="63">
        <v>1</v>
      </c>
      <c r="CH7" s="64">
        <v>98</v>
      </c>
      <c r="CI7" s="63">
        <v>60</v>
      </c>
      <c r="CJ7" s="64">
        <v>4</v>
      </c>
      <c r="CK7" s="63">
        <v>2</v>
      </c>
      <c r="CL7" s="64">
        <v>3</v>
      </c>
      <c r="CM7" s="63">
        <v>4</v>
      </c>
      <c r="CN7" s="52">
        <f t="shared" si="26"/>
        <v>335</v>
      </c>
      <c r="CO7" s="52">
        <f t="shared" si="27"/>
        <v>237</v>
      </c>
      <c r="CP7" s="53">
        <f t="shared" si="28"/>
        <v>572</v>
      </c>
      <c r="CQ7" s="52">
        <f t="shared" si="29"/>
        <v>335</v>
      </c>
      <c r="CR7" s="52">
        <f t="shared" si="30"/>
        <v>237</v>
      </c>
      <c r="CS7" s="54">
        <f t="shared" si="31"/>
        <v>572</v>
      </c>
      <c r="CT7" s="65">
        <v>67</v>
      </c>
      <c r="CU7" s="66">
        <v>53</v>
      </c>
      <c r="CV7" s="57">
        <f t="shared" si="32"/>
        <v>120</v>
      </c>
      <c r="CW7" s="65">
        <v>8</v>
      </c>
      <c r="CX7" s="66">
        <v>4</v>
      </c>
      <c r="CY7" s="57">
        <f t="shared" si="33"/>
        <v>12</v>
      </c>
      <c r="CZ7" s="65">
        <v>43</v>
      </c>
      <c r="DA7" s="67">
        <v>25</v>
      </c>
      <c r="DB7" s="57">
        <f t="shared" si="34"/>
        <v>68</v>
      </c>
      <c r="DC7" s="65">
        <v>9</v>
      </c>
      <c r="DD7" s="67">
        <v>7</v>
      </c>
      <c r="DE7" s="57">
        <f t="shared" si="35"/>
        <v>16</v>
      </c>
      <c r="DF7" s="65">
        <v>208</v>
      </c>
      <c r="DG7" s="67">
        <v>148</v>
      </c>
      <c r="DH7" s="57">
        <f t="shared" si="36"/>
        <v>356</v>
      </c>
      <c r="DI7" s="65">
        <v>0</v>
      </c>
      <c r="DJ7" s="67">
        <v>0</v>
      </c>
      <c r="DK7" s="57">
        <f t="shared" si="37"/>
        <v>0</v>
      </c>
      <c r="DL7" s="59">
        <f t="shared" si="38"/>
        <v>335</v>
      </c>
      <c r="DM7" s="60">
        <f t="shared" si="39"/>
        <v>237</v>
      </c>
      <c r="DN7" s="47">
        <f t="shared" si="40"/>
        <v>572</v>
      </c>
      <c r="DO7" s="32"/>
      <c r="DP7" s="47">
        <f t="shared" si="41"/>
        <v>0</v>
      </c>
      <c r="DQ7" s="47">
        <f t="shared" si="42"/>
        <v>0</v>
      </c>
      <c r="DR7" s="59">
        <f t="shared" si="43"/>
        <v>572</v>
      </c>
      <c r="DS7" s="48">
        <f t="shared" si="44"/>
        <v>572</v>
      </c>
      <c r="DT7" s="49">
        <f t="shared" si="45"/>
        <v>0</v>
      </c>
      <c r="DU7" s="49">
        <f t="shared" si="46"/>
        <v>0</v>
      </c>
      <c r="DV7" s="47">
        <f t="shared" si="47"/>
        <v>0</v>
      </c>
      <c r="DW7" s="47">
        <f t="shared" si="48"/>
        <v>0</v>
      </c>
    </row>
    <row r="8" spans="1:127" s="30" customFormat="1" ht="39.75" customHeight="1">
      <c r="A8" s="31">
        <v>5</v>
      </c>
      <c r="B8" s="32">
        <v>1599</v>
      </c>
      <c r="C8" s="43" t="s">
        <v>73</v>
      </c>
      <c r="D8" s="29" t="s">
        <v>64</v>
      </c>
      <c r="E8" s="26" t="s">
        <v>65</v>
      </c>
      <c r="F8" s="61">
        <v>1</v>
      </c>
      <c r="G8" s="62">
        <v>18</v>
      </c>
      <c r="H8" s="63">
        <v>13</v>
      </c>
      <c r="I8" s="47">
        <f t="shared" si="0"/>
        <v>31</v>
      </c>
      <c r="J8" s="61">
        <v>1</v>
      </c>
      <c r="K8" s="62">
        <v>25</v>
      </c>
      <c r="L8" s="63">
        <v>8</v>
      </c>
      <c r="M8" s="47">
        <f t="shared" si="1"/>
        <v>33</v>
      </c>
      <c r="N8" s="61">
        <v>1</v>
      </c>
      <c r="O8" s="62">
        <v>22</v>
      </c>
      <c r="P8" s="63">
        <v>15</v>
      </c>
      <c r="Q8" s="47">
        <f t="shared" si="2"/>
        <v>37</v>
      </c>
      <c r="R8" s="61">
        <v>1</v>
      </c>
      <c r="S8" s="62">
        <v>24</v>
      </c>
      <c r="T8" s="63">
        <v>16</v>
      </c>
      <c r="U8" s="47">
        <f t="shared" si="3"/>
        <v>40</v>
      </c>
      <c r="V8" s="61">
        <v>1</v>
      </c>
      <c r="W8" s="62">
        <v>19</v>
      </c>
      <c r="X8" s="63">
        <v>18</v>
      </c>
      <c r="Y8" s="47">
        <f t="shared" si="4"/>
        <v>37</v>
      </c>
      <c r="Z8" s="48">
        <f t="shared" si="49"/>
        <v>108</v>
      </c>
      <c r="AA8" s="49">
        <f t="shared" si="50"/>
        <v>70</v>
      </c>
      <c r="AB8" s="47">
        <f t="shared" si="51"/>
        <v>178</v>
      </c>
      <c r="AC8" s="61">
        <v>1</v>
      </c>
      <c r="AD8" s="62">
        <v>21</v>
      </c>
      <c r="AE8" s="63">
        <v>17</v>
      </c>
      <c r="AF8" s="47">
        <f t="shared" si="8"/>
        <v>38</v>
      </c>
      <c r="AG8" s="61">
        <v>1</v>
      </c>
      <c r="AH8" s="62">
        <v>18</v>
      </c>
      <c r="AI8" s="63">
        <v>20</v>
      </c>
      <c r="AJ8" s="47">
        <f t="shared" si="9"/>
        <v>38</v>
      </c>
      <c r="AK8" s="61">
        <v>1</v>
      </c>
      <c r="AL8" s="62">
        <v>26</v>
      </c>
      <c r="AM8" s="63">
        <v>13</v>
      </c>
      <c r="AN8" s="47">
        <f t="shared" si="10"/>
        <v>39</v>
      </c>
      <c r="AO8" s="48">
        <f t="shared" si="11"/>
        <v>65</v>
      </c>
      <c r="AP8" s="49">
        <f t="shared" si="12"/>
        <v>50</v>
      </c>
      <c r="AQ8" s="47">
        <f t="shared" si="13"/>
        <v>115</v>
      </c>
      <c r="AR8" s="61">
        <v>1</v>
      </c>
      <c r="AS8" s="62">
        <v>23</v>
      </c>
      <c r="AT8" s="63">
        <v>19</v>
      </c>
      <c r="AU8" s="47">
        <f t="shared" si="14"/>
        <v>42</v>
      </c>
      <c r="AV8" s="61">
        <v>1</v>
      </c>
      <c r="AW8" s="62">
        <v>19</v>
      </c>
      <c r="AX8" s="63">
        <v>13</v>
      </c>
      <c r="AY8" s="47">
        <f t="shared" si="15"/>
        <v>32</v>
      </c>
      <c r="AZ8" s="48">
        <f t="shared" si="16"/>
        <v>42</v>
      </c>
      <c r="BA8" s="49">
        <f t="shared" si="17"/>
        <v>32</v>
      </c>
      <c r="BB8" s="47">
        <f t="shared" si="18"/>
        <v>74</v>
      </c>
      <c r="BC8" s="61">
        <v>1</v>
      </c>
      <c r="BD8" s="63">
        <v>36</v>
      </c>
      <c r="BE8" s="61">
        <v>1</v>
      </c>
      <c r="BF8" s="63">
        <v>27</v>
      </c>
      <c r="BG8" s="61">
        <v>0</v>
      </c>
      <c r="BH8" s="63">
        <v>0</v>
      </c>
      <c r="BI8" s="50">
        <f t="shared" si="19"/>
        <v>63</v>
      </c>
      <c r="BJ8" s="62">
        <v>30</v>
      </c>
      <c r="BK8" s="63">
        <v>33</v>
      </c>
      <c r="BL8" s="50">
        <f t="shared" si="20"/>
        <v>63</v>
      </c>
      <c r="BM8" s="61">
        <v>1</v>
      </c>
      <c r="BN8" s="63">
        <v>35</v>
      </c>
      <c r="BO8" s="61">
        <v>1</v>
      </c>
      <c r="BP8" s="63">
        <v>23</v>
      </c>
      <c r="BQ8" s="61">
        <v>0</v>
      </c>
      <c r="BR8" s="63">
        <v>0</v>
      </c>
      <c r="BS8" s="50">
        <f t="shared" si="21"/>
        <v>58</v>
      </c>
      <c r="BT8" s="62">
        <v>27</v>
      </c>
      <c r="BU8" s="63">
        <v>31</v>
      </c>
      <c r="BV8" s="50">
        <f t="shared" si="22"/>
        <v>58</v>
      </c>
      <c r="BW8" s="48">
        <f t="shared" si="23"/>
        <v>57</v>
      </c>
      <c r="BX8" s="49">
        <f t="shared" si="24"/>
        <v>64</v>
      </c>
      <c r="BY8" s="47">
        <f t="shared" si="25"/>
        <v>121</v>
      </c>
      <c r="BZ8" s="64">
        <v>113</v>
      </c>
      <c r="CA8" s="63">
        <v>92</v>
      </c>
      <c r="CB8" s="64">
        <v>40</v>
      </c>
      <c r="CC8" s="63">
        <v>17</v>
      </c>
      <c r="CD8" s="64">
        <v>22</v>
      </c>
      <c r="CE8" s="63">
        <v>22</v>
      </c>
      <c r="CF8" s="64">
        <v>0</v>
      </c>
      <c r="CG8" s="63">
        <v>0</v>
      </c>
      <c r="CH8" s="64">
        <v>64</v>
      </c>
      <c r="CI8" s="63">
        <v>44</v>
      </c>
      <c r="CJ8" s="64">
        <v>10</v>
      </c>
      <c r="CK8" s="63">
        <v>15</v>
      </c>
      <c r="CL8" s="64">
        <v>23</v>
      </c>
      <c r="CM8" s="63">
        <v>26</v>
      </c>
      <c r="CN8" s="52">
        <f t="shared" si="26"/>
        <v>272</v>
      </c>
      <c r="CO8" s="52">
        <f t="shared" si="27"/>
        <v>216</v>
      </c>
      <c r="CP8" s="53">
        <f t="shared" si="28"/>
        <v>488</v>
      </c>
      <c r="CQ8" s="52">
        <f t="shared" si="29"/>
        <v>272</v>
      </c>
      <c r="CR8" s="52">
        <f t="shared" si="30"/>
        <v>216</v>
      </c>
      <c r="CS8" s="54">
        <f t="shared" si="31"/>
        <v>488</v>
      </c>
      <c r="CT8" s="65">
        <v>26</v>
      </c>
      <c r="CU8" s="66">
        <v>18</v>
      </c>
      <c r="CV8" s="57">
        <f t="shared" si="32"/>
        <v>44</v>
      </c>
      <c r="CW8" s="65">
        <v>23</v>
      </c>
      <c r="CX8" s="66">
        <v>17</v>
      </c>
      <c r="CY8" s="57">
        <f t="shared" si="33"/>
        <v>40</v>
      </c>
      <c r="CZ8" s="65">
        <v>3</v>
      </c>
      <c r="DA8" s="67">
        <v>1</v>
      </c>
      <c r="DB8" s="57">
        <f t="shared" si="34"/>
        <v>4</v>
      </c>
      <c r="DC8" s="65">
        <v>74</v>
      </c>
      <c r="DD8" s="67">
        <v>52</v>
      </c>
      <c r="DE8" s="57">
        <f t="shared" si="35"/>
        <v>126</v>
      </c>
      <c r="DF8" s="65">
        <v>4</v>
      </c>
      <c r="DG8" s="67">
        <v>1</v>
      </c>
      <c r="DH8" s="57">
        <f t="shared" si="36"/>
        <v>5</v>
      </c>
      <c r="DI8" s="65">
        <v>142</v>
      </c>
      <c r="DJ8" s="67">
        <v>127</v>
      </c>
      <c r="DK8" s="57">
        <f t="shared" si="37"/>
        <v>269</v>
      </c>
      <c r="DL8" s="59">
        <f t="shared" si="38"/>
        <v>272</v>
      </c>
      <c r="DM8" s="60">
        <f t="shared" si="39"/>
        <v>216</v>
      </c>
      <c r="DN8" s="47">
        <f t="shared" si="40"/>
        <v>488</v>
      </c>
      <c r="DO8" s="32"/>
      <c r="DP8" s="47">
        <f t="shared" si="41"/>
        <v>0</v>
      </c>
      <c r="DQ8" s="47">
        <f t="shared" si="42"/>
        <v>0</v>
      </c>
      <c r="DR8" s="59">
        <f t="shared" si="43"/>
        <v>488</v>
      </c>
      <c r="DS8" s="48">
        <f t="shared" si="44"/>
        <v>488</v>
      </c>
      <c r="DT8" s="49">
        <f t="shared" si="45"/>
        <v>0</v>
      </c>
      <c r="DU8" s="49">
        <f t="shared" si="46"/>
        <v>0</v>
      </c>
      <c r="DV8" s="47">
        <f t="shared" si="47"/>
        <v>0</v>
      </c>
      <c r="DW8" s="47">
        <f t="shared" si="48"/>
        <v>0</v>
      </c>
    </row>
    <row r="9" spans="1:127" s="30" customFormat="1" ht="39.75" customHeight="1">
      <c r="A9" s="32">
        <v>6</v>
      </c>
      <c r="B9" s="32">
        <v>1598</v>
      </c>
      <c r="C9" s="43" t="s">
        <v>74</v>
      </c>
      <c r="D9" s="29" t="s">
        <v>64</v>
      </c>
      <c r="E9" s="26" t="s">
        <v>65</v>
      </c>
      <c r="F9" s="61">
        <v>1</v>
      </c>
      <c r="G9" s="62">
        <v>21</v>
      </c>
      <c r="H9" s="63">
        <v>17</v>
      </c>
      <c r="I9" s="47">
        <f t="shared" si="0"/>
        <v>38</v>
      </c>
      <c r="J9" s="61">
        <v>1</v>
      </c>
      <c r="K9" s="62">
        <v>20</v>
      </c>
      <c r="L9" s="63">
        <v>17</v>
      </c>
      <c r="M9" s="47">
        <f t="shared" si="1"/>
        <v>37</v>
      </c>
      <c r="N9" s="61">
        <v>1</v>
      </c>
      <c r="O9" s="62">
        <v>21</v>
      </c>
      <c r="P9" s="63">
        <v>19</v>
      </c>
      <c r="Q9" s="47">
        <f t="shared" si="2"/>
        <v>40</v>
      </c>
      <c r="R9" s="61">
        <v>1</v>
      </c>
      <c r="S9" s="62">
        <v>21</v>
      </c>
      <c r="T9" s="63">
        <v>13</v>
      </c>
      <c r="U9" s="47">
        <f t="shared" si="3"/>
        <v>34</v>
      </c>
      <c r="V9" s="61">
        <v>1</v>
      </c>
      <c r="W9" s="62">
        <v>25</v>
      </c>
      <c r="X9" s="63">
        <v>14</v>
      </c>
      <c r="Y9" s="47">
        <f t="shared" si="4"/>
        <v>39</v>
      </c>
      <c r="Z9" s="48">
        <f t="shared" si="49"/>
        <v>108</v>
      </c>
      <c r="AA9" s="49">
        <f t="shared" si="50"/>
        <v>80</v>
      </c>
      <c r="AB9" s="47">
        <f t="shared" si="51"/>
        <v>188</v>
      </c>
      <c r="AC9" s="61">
        <v>1</v>
      </c>
      <c r="AD9" s="62">
        <v>31</v>
      </c>
      <c r="AE9" s="63">
        <v>9</v>
      </c>
      <c r="AF9" s="47">
        <f t="shared" si="8"/>
        <v>40</v>
      </c>
      <c r="AG9" s="61">
        <v>1</v>
      </c>
      <c r="AH9" s="62">
        <v>21</v>
      </c>
      <c r="AI9" s="63">
        <v>15</v>
      </c>
      <c r="AJ9" s="47">
        <f t="shared" si="9"/>
        <v>36</v>
      </c>
      <c r="AK9" s="61">
        <v>1</v>
      </c>
      <c r="AL9" s="62">
        <v>21</v>
      </c>
      <c r="AM9" s="63">
        <v>15</v>
      </c>
      <c r="AN9" s="47">
        <f t="shared" si="10"/>
        <v>36</v>
      </c>
      <c r="AO9" s="48">
        <f t="shared" si="11"/>
        <v>73</v>
      </c>
      <c r="AP9" s="49">
        <f t="shared" si="12"/>
        <v>39</v>
      </c>
      <c r="AQ9" s="47">
        <f t="shared" si="13"/>
        <v>112</v>
      </c>
      <c r="AR9" s="61">
        <v>1</v>
      </c>
      <c r="AS9" s="62">
        <v>20</v>
      </c>
      <c r="AT9" s="63">
        <v>17</v>
      </c>
      <c r="AU9" s="47">
        <f t="shared" si="14"/>
        <v>37</v>
      </c>
      <c r="AV9" s="61">
        <v>1</v>
      </c>
      <c r="AW9" s="62">
        <v>13</v>
      </c>
      <c r="AX9" s="63">
        <v>15</v>
      </c>
      <c r="AY9" s="47">
        <f t="shared" si="15"/>
        <v>28</v>
      </c>
      <c r="AZ9" s="48">
        <f t="shared" si="16"/>
        <v>33</v>
      </c>
      <c r="BA9" s="49">
        <f t="shared" si="17"/>
        <v>32</v>
      </c>
      <c r="BB9" s="47">
        <f t="shared" si="18"/>
        <v>65</v>
      </c>
      <c r="BC9" s="61">
        <v>1</v>
      </c>
      <c r="BD9" s="63">
        <v>20</v>
      </c>
      <c r="BE9" s="61">
        <v>0</v>
      </c>
      <c r="BF9" s="63">
        <v>0</v>
      </c>
      <c r="BG9" s="61">
        <v>0</v>
      </c>
      <c r="BH9" s="63">
        <v>0</v>
      </c>
      <c r="BI9" s="50">
        <f t="shared" si="19"/>
        <v>20</v>
      </c>
      <c r="BJ9" s="62">
        <v>13</v>
      </c>
      <c r="BK9" s="63">
        <v>7</v>
      </c>
      <c r="BL9" s="50">
        <f t="shared" si="20"/>
        <v>20</v>
      </c>
      <c r="BM9" s="61">
        <v>1</v>
      </c>
      <c r="BN9" s="63">
        <v>18</v>
      </c>
      <c r="BO9" s="61">
        <v>0</v>
      </c>
      <c r="BP9" s="63">
        <v>0</v>
      </c>
      <c r="BQ9" s="61">
        <v>0</v>
      </c>
      <c r="BR9" s="63">
        <v>0</v>
      </c>
      <c r="BS9" s="50">
        <f t="shared" si="21"/>
        <v>18</v>
      </c>
      <c r="BT9" s="62">
        <v>9</v>
      </c>
      <c r="BU9" s="63">
        <v>9</v>
      </c>
      <c r="BV9" s="50">
        <f t="shared" si="22"/>
        <v>18</v>
      </c>
      <c r="BW9" s="48">
        <f t="shared" si="23"/>
        <v>22</v>
      </c>
      <c r="BX9" s="49">
        <f t="shared" si="24"/>
        <v>16</v>
      </c>
      <c r="BY9" s="47">
        <f t="shared" si="25"/>
        <v>38</v>
      </c>
      <c r="BZ9" s="64">
        <v>81</v>
      </c>
      <c r="CA9" s="63">
        <v>88</v>
      </c>
      <c r="CB9" s="64">
        <v>29</v>
      </c>
      <c r="CC9" s="63">
        <v>13</v>
      </c>
      <c r="CD9" s="64">
        <v>18</v>
      </c>
      <c r="CE9" s="63">
        <v>15</v>
      </c>
      <c r="CF9" s="64">
        <v>0</v>
      </c>
      <c r="CG9" s="63">
        <v>0</v>
      </c>
      <c r="CH9" s="64">
        <v>74</v>
      </c>
      <c r="CI9" s="63">
        <v>37</v>
      </c>
      <c r="CJ9" s="64">
        <v>32</v>
      </c>
      <c r="CK9" s="63">
        <v>13</v>
      </c>
      <c r="CL9" s="64">
        <v>2</v>
      </c>
      <c r="CM9" s="63">
        <v>1</v>
      </c>
      <c r="CN9" s="52">
        <f t="shared" si="26"/>
        <v>236</v>
      </c>
      <c r="CO9" s="52">
        <f t="shared" si="27"/>
        <v>167</v>
      </c>
      <c r="CP9" s="53">
        <f t="shared" si="28"/>
        <v>403</v>
      </c>
      <c r="CQ9" s="52">
        <f t="shared" si="29"/>
        <v>236</v>
      </c>
      <c r="CR9" s="52">
        <f t="shared" si="30"/>
        <v>167</v>
      </c>
      <c r="CS9" s="54">
        <f t="shared" si="31"/>
        <v>403</v>
      </c>
      <c r="CT9" s="65">
        <v>14</v>
      </c>
      <c r="CU9" s="66">
        <v>9</v>
      </c>
      <c r="CV9" s="57">
        <f t="shared" si="32"/>
        <v>23</v>
      </c>
      <c r="CW9" s="65">
        <v>24</v>
      </c>
      <c r="CX9" s="66">
        <v>26</v>
      </c>
      <c r="CY9" s="57">
        <f t="shared" si="33"/>
        <v>50</v>
      </c>
      <c r="CZ9" s="65">
        <v>3</v>
      </c>
      <c r="DA9" s="67">
        <v>0</v>
      </c>
      <c r="DB9" s="57">
        <f t="shared" si="34"/>
        <v>3</v>
      </c>
      <c r="DC9" s="65">
        <v>40</v>
      </c>
      <c r="DD9" s="67">
        <v>22</v>
      </c>
      <c r="DE9" s="57">
        <f t="shared" si="35"/>
        <v>62</v>
      </c>
      <c r="DF9" s="65">
        <v>0</v>
      </c>
      <c r="DG9" s="67">
        <v>0</v>
      </c>
      <c r="DH9" s="57">
        <f t="shared" si="36"/>
        <v>0</v>
      </c>
      <c r="DI9" s="65">
        <v>155</v>
      </c>
      <c r="DJ9" s="67">
        <v>110</v>
      </c>
      <c r="DK9" s="57">
        <f t="shared" si="37"/>
        <v>265</v>
      </c>
      <c r="DL9" s="59">
        <f t="shared" si="38"/>
        <v>236</v>
      </c>
      <c r="DM9" s="60">
        <f t="shared" si="39"/>
        <v>167</v>
      </c>
      <c r="DN9" s="47">
        <f t="shared" si="40"/>
        <v>403</v>
      </c>
      <c r="DO9" s="32"/>
      <c r="DP9" s="47">
        <f t="shared" si="41"/>
        <v>0</v>
      </c>
      <c r="DQ9" s="47">
        <f t="shared" si="42"/>
        <v>0</v>
      </c>
      <c r="DR9" s="59">
        <f t="shared" si="43"/>
        <v>403</v>
      </c>
      <c r="DS9" s="48">
        <f t="shared" si="44"/>
        <v>403</v>
      </c>
      <c r="DT9" s="49">
        <f t="shared" si="45"/>
        <v>0</v>
      </c>
      <c r="DU9" s="49">
        <f t="shared" si="46"/>
        <v>0</v>
      </c>
      <c r="DV9" s="47">
        <f t="shared" si="47"/>
        <v>0</v>
      </c>
      <c r="DW9" s="47">
        <f t="shared" si="48"/>
        <v>0</v>
      </c>
    </row>
    <row r="10" spans="1:127" s="30" customFormat="1" ht="39.75" customHeight="1">
      <c r="A10" s="31">
        <v>7</v>
      </c>
      <c r="B10" s="32">
        <v>1600</v>
      </c>
      <c r="C10" s="43" t="s">
        <v>75</v>
      </c>
      <c r="D10" s="29" t="s">
        <v>64</v>
      </c>
      <c r="E10" s="26" t="s">
        <v>65</v>
      </c>
      <c r="F10" s="61">
        <v>1</v>
      </c>
      <c r="G10" s="62">
        <v>21</v>
      </c>
      <c r="H10" s="63">
        <v>15</v>
      </c>
      <c r="I10" s="47">
        <f t="shared" si="0"/>
        <v>36</v>
      </c>
      <c r="J10" s="61">
        <v>1</v>
      </c>
      <c r="K10" s="62">
        <v>21</v>
      </c>
      <c r="L10" s="63">
        <v>17</v>
      </c>
      <c r="M10" s="47">
        <f t="shared" si="1"/>
        <v>38</v>
      </c>
      <c r="N10" s="61">
        <v>1</v>
      </c>
      <c r="O10" s="62">
        <v>24</v>
      </c>
      <c r="P10" s="63">
        <v>15</v>
      </c>
      <c r="Q10" s="47">
        <f t="shared" si="2"/>
        <v>39</v>
      </c>
      <c r="R10" s="61">
        <v>1</v>
      </c>
      <c r="S10" s="62">
        <v>28</v>
      </c>
      <c r="T10" s="63">
        <v>13</v>
      </c>
      <c r="U10" s="47">
        <f t="shared" si="3"/>
        <v>41</v>
      </c>
      <c r="V10" s="61">
        <v>1</v>
      </c>
      <c r="W10" s="62">
        <v>27</v>
      </c>
      <c r="X10" s="63">
        <v>17</v>
      </c>
      <c r="Y10" s="47">
        <f t="shared" si="4"/>
        <v>44</v>
      </c>
      <c r="Z10" s="48">
        <f t="shared" si="49"/>
        <v>121</v>
      </c>
      <c r="AA10" s="49">
        <f t="shared" si="50"/>
        <v>77</v>
      </c>
      <c r="AB10" s="47">
        <f t="shared" si="51"/>
        <v>198</v>
      </c>
      <c r="AC10" s="61">
        <v>1</v>
      </c>
      <c r="AD10" s="62">
        <v>24</v>
      </c>
      <c r="AE10" s="63">
        <v>18</v>
      </c>
      <c r="AF10" s="47">
        <f t="shared" si="8"/>
        <v>42</v>
      </c>
      <c r="AG10" s="61">
        <v>1</v>
      </c>
      <c r="AH10" s="62">
        <v>21</v>
      </c>
      <c r="AI10" s="63">
        <v>21</v>
      </c>
      <c r="AJ10" s="47">
        <f t="shared" si="9"/>
        <v>42</v>
      </c>
      <c r="AK10" s="61">
        <v>1</v>
      </c>
      <c r="AL10" s="62">
        <v>25</v>
      </c>
      <c r="AM10" s="63">
        <v>22</v>
      </c>
      <c r="AN10" s="47">
        <f t="shared" si="10"/>
        <v>47</v>
      </c>
      <c r="AO10" s="48">
        <f t="shared" si="11"/>
        <v>70</v>
      </c>
      <c r="AP10" s="49">
        <f t="shared" si="12"/>
        <v>61</v>
      </c>
      <c r="AQ10" s="47">
        <f t="shared" si="13"/>
        <v>131</v>
      </c>
      <c r="AR10" s="61">
        <v>1</v>
      </c>
      <c r="AS10" s="62">
        <v>21</v>
      </c>
      <c r="AT10" s="63">
        <v>25</v>
      </c>
      <c r="AU10" s="47">
        <f t="shared" si="14"/>
        <v>46</v>
      </c>
      <c r="AV10" s="61">
        <v>1</v>
      </c>
      <c r="AW10" s="62">
        <v>25</v>
      </c>
      <c r="AX10" s="63">
        <v>15</v>
      </c>
      <c r="AY10" s="47">
        <f t="shared" si="15"/>
        <v>40</v>
      </c>
      <c r="AZ10" s="48">
        <f t="shared" si="16"/>
        <v>46</v>
      </c>
      <c r="BA10" s="49">
        <f t="shared" si="17"/>
        <v>40</v>
      </c>
      <c r="BB10" s="47">
        <f t="shared" si="18"/>
        <v>86</v>
      </c>
      <c r="BC10" s="61">
        <v>1</v>
      </c>
      <c r="BD10" s="63">
        <v>27</v>
      </c>
      <c r="BE10" s="61">
        <v>1</v>
      </c>
      <c r="BF10" s="63">
        <v>22</v>
      </c>
      <c r="BG10" s="61">
        <v>1</v>
      </c>
      <c r="BH10" s="63">
        <v>32</v>
      </c>
      <c r="BI10" s="50">
        <f t="shared" si="19"/>
        <v>81</v>
      </c>
      <c r="BJ10" s="62">
        <v>29</v>
      </c>
      <c r="BK10" s="63">
        <v>52</v>
      </c>
      <c r="BL10" s="50">
        <f t="shared" si="20"/>
        <v>81</v>
      </c>
      <c r="BM10" s="61">
        <v>1</v>
      </c>
      <c r="BN10" s="63">
        <v>29</v>
      </c>
      <c r="BO10" s="61">
        <v>1</v>
      </c>
      <c r="BP10" s="63">
        <v>19</v>
      </c>
      <c r="BQ10" s="61">
        <v>1</v>
      </c>
      <c r="BR10" s="63">
        <v>19</v>
      </c>
      <c r="BS10" s="50">
        <f t="shared" si="21"/>
        <v>67</v>
      </c>
      <c r="BT10" s="62">
        <v>25</v>
      </c>
      <c r="BU10" s="63">
        <v>42</v>
      </c>
      <c r="BV10" s="50">
        <f t="shared" si="22"/>
        <v>67</v>
      </c>
      <c r="BW10" s="48">
        <f t="shared" si="23"/>
        <v>54</v>
      </c>
      <c r="BX10" s="49">
        <f t="shared" si="24"/>
        <v>94</v>
      </c>
      <c r="BY10" s="47">
        <f t="shared" si="25"/>
        <v>148</v>
      </c>
      <c r="BZ10" s="64">
        <v>108</v>
      </c>
      <c r="CA10" s="63">
        <v>130</v>
      </c>
      <c r="CB10" s="64">
        <v>36</v>
      </c>
      <c r="CC10" s="63">
        <v>35</v>
      </c>
      <c r="CD10" s="64">
        <v>46</v>
      </c>
      <c r="CE10" s="63">
        <v>37</v>
      </c>
      <c r="CF10" s="64">
        <v>2</v>
      </c>
      <c r="CG10" s="63">
        <v>2</v>
      </c>
      <c r="CH10" s="64">
        <v>70</v>
      </c>
      <c r="CI10" s="63">
        <v>44</v>
      </c>
      <c r="CJ10" s="64">
        <v>21</v>
      </c>
      <c r="CK10" s="63">
        <v>12</v>
      </c>
      <c r="CL10" s="64">
        <v>8</v>
      </c>
      <c r="CM10" s="63">
        <v>12</v>
      </c>
      <c r="CN10" s="52">
        <f t="shared" si="26"/>
        <v>291</v>
      </c>
      <c r="CO10" s="52">
        <f t="shared" si="27"/>
        <v>272</v>
      </c>
      <c r="CP10" s="53">
        <f t="shared" si="28"/>
        <v>563</v>
      </c>
      <c r="CQ10" s="52">
        <f t="shared" si="29"/>
        <v>291</v>
      </c>
      <c r="CR10" s="52">
        <f t="shared" si="30"/>
        <v>272</v>
      </c>
      <c r="CS10" s="54">
        <f t="shared" si="31"/>
        <v>563</v>
      </c>
      <c r="CT10" s="65">
        <v>10</v>
      </c>
      <c r="CU10" s="66">
        <v>5</v>
      </c>
      <c r="CV10" s="57">
        <f t="shared" si="32"/>
        <v>15</v>
      </c>
      <c r="CW10" s="65">
        <v>17</v>
      </c>
      <c r="CX10" s="66">
        <v>6</v>
      </c>
      <c r="CY10" s="57">
        <f t="shared" si="33"/>
        <v>23</v>
      </c>
      <c r="CZ10" s="65">
        <v>156</v>
      </c>
      <c r="DA10" s="67">
        <v>131</v>
      </c>
      <c r="DB10" s="57">
        <f t="shared" si="34"/>
        <v>287</v>
      </c>
      <c r="DC10" s="65">
        <v>9</v>
      </c>
      <c r="DD10" s="67">
        <v>13</v>
      </c>
      <c r="DE10" s="57">
        <f t="shared" si="35"/>
        <v>22</v>
      </c>
      <c r="DF10" s="65">
        <v>99</v>
      </c>
      <c r="DG10" s="67">
        <v>117</v>
      </c>
      <c r="DH10" s="57">
        <f t="shared" si="36"/>
        <v>216</v>
      </c>
      <c r="DI10" s="65">
        <v>0</v>
      </c>
      <c r="DJ10" s="67">
        <v>0</v>
      </c>
      <c r="DK10" s="57">
        <f t="shared" si="37"/>
        <v>0</v>
      </c>
      <c r="DL10" s="59">
        <f t="shared" si="38"/>
        <v>291</v>
      </c>
      <c r="DM10" s="60">
        <f t="shared" si="39"/>
        <v>272</v>
      </c>
      <c r="DN10" s="47">
        <f t="shared" si="40"/>
        <v>563</v>
      </c>
      <c r="DO10" s="32"/>
      <c r="DP10" s="47">
        <f t="shared" si="41"/>
        <v>0</v>
      </c>
      <c r="DQ10" s="47">
        <f t="shared" si="42"/>
        <v>0</v>
      </c>
      <c r="DR10" s="59">
        <f t="shared" si="43"/>
        <v>563</v>
      </c>
      <c r="DS10" s="48">
        <f t="shared" si="44"/>
        <v>563</v>
      </c>
      <c r="DT10" s="49">
        <f t="shared" si="45"/>
        <v>0</v>
      </c>
      <c r="DU10" s="49">
        <f t="shared" si="46"/>
        <v>0</v>
      </c>
      <c r="DV10" s="47">
        <f t="shared" si="47"/>
        <v>0</v>
      </c>
      <c r="DW10" s="47">
        <f t="shared" si="48"/>
        <v>0</v>
      </c>
    </row>
    <row r="11" spans="1:127" s="30" customFormat="1" ht="39.75" customHeight="1">
      <c r="A11" s="32">
        <v>8</v>
      </c>
      <c r="B11" s="33">
        <v>2292</v>
      </c>
      <c r="C11" s="43" t="s">
        <v>76</v>
      </c>
      <c r="D11" s="29" t="s">
        <v>64</v>
      </c>
      <c r="E11" s="26" t="s">
        <v>65</v>
      </c>
      <c r="F11" s="68">
        <v>1</v>
      </c>
      <c r="G11" s="69">
        <v>25</v>
      </c>
      <c r="H11" s="33">
        <v>20</v>
      </c>
      <c r="I11" s="47">
        <f t="shared" si="0"/>
        <v>45</v>
      </c>
      <c r="J11" s="68">
        <v>1</v>
      </c>
      <c r="K11" s="69">
        <v>27</v>
      </c>
      <c r="L11" s="33">
        <v>18</v>
      </c>
      <c r="M11" s="47">
        <f t="shared" si="1"/>
        <v>45</v>
      </c>
      <c r="N11" s="68">
        <v>1</v>
      </c>
      <c r="O11" s="69">
        <v>31</v>
      </c>
      <c r="P11" s="33">
        <v>14</v>
      </c>
      <c r="Q11" s="47">
        <f t="shared" si="2"/>
        <v>45</v>
      </c>
      <c r="R11" s="68">
        <v>1</v>
      </c>
      <c r="S11" s="69">
        <v>26</v>
      </c>
      <c r="T11" s="33">
        <v>12</v>
      </c>
      <c r="U11" s="47">
        <f t="shared" si="3"/>
        <v>38</v>
      </c>
      <c r="V11" s="68">
        <v>1</v>
      </c>
      <c r="W11" s="69">
        <v>23</v>
      </c>
      <c r="X11" s="33">
        <v>18</v>
      </c>
      <c r="Y11" s="47">
        <f t="shared" si="4"/>
        <v>41</v>
      </c>
      <c r="Z11" s="48">
        <f t="shared" si="49"/>
        <v>132</v>
      </c>
      <c r="AA11" s="49">
        <f t="shared" si="50"/>
        <v>82</v>
      </c>
      <c r="AB11" s="47">
        <f t="shared" si="51"/>
        <v>214</v>
      </c>
      <c r="AC11" s="68">
        <v>1</v>
      </c>
      <c r="AD11" s="69">
        <v>21</v>
      </c>
      <c r="AE11" s="33">
        <v>19</v>
      </c>
      <c r="AF11" s="47">
        <f t="shared" si="8"/>
        <v>40</v>
      </c>
      <c r="AG11" s="68">
        <v>1</v>
      </c>
      <c r="AH11" s="69">
        <v>21</v>
      </c>
      <c r="AI11" s="33">
        <v>7</v>
      </c>
      <c r="AJ11" s="47">
        <f t="shared" si="9"/>
        <v>28</v>
      </c>
      <c r="AK11" s="68">
        <v>1</v>
      </c>
      <c r="AL11" s="69">
        <v>20</v>
      </c>
      <c r="AM11" s="33">
        <v>8</v>
      </c>
      <c r="AN11" s="47">
        <f t="shared" si="10"/>
        <v>28</v>
      </c>
      <c r="AO11" s="48">
        <f t="shared" si="11"/>
        <v>62</v>
      </c>
      <c r="AP11" s="49">
        <f t="shared" si="12"/>
        <v>34</v>
      </c>
      <c r="AQ11" s="47">
        <f t="shared" si="13"/>
        <v>96</v>
      </c>
      <c r="AR11" s="68">
        <v>1</v>
      </c>
      <c r="AS11" s="69">
        <v>29</v>
      </c>
      <c r="AT11" s="33">
        <v>6</v>
      </c>
      <c r="AU11" s="47">
        <f t="shared" si="14"/>
        <v>35</v>
      </c>
      <c r="AV11" s="68">
        <v>1</v>
      </c>
      <c r="AW11" s="69">
        <v>10</v>
      </c>
      <c r="AX11" s="33">
        <v>10</v>
      </c>
      <c r="AY11" s="47">
        <f t="shared" si="15"/>
        <v>20</v>
      </c>
      <c r="AZ11" s="48">
        <f t="shared" si="16"/>
        <v>39</v>
      </c>
      <c r="BA11" s="49">
        <f t="shared" si="17"/>
        <v>16</v>
      </c>
      <c r="BB11" s="47">
        <f t="shared" si="18"/>
        <v>55</v>
      </c>
      <c r="BC11" s="68">
        <v>0</v>
      </c>
      <c r="BD11" s="33">
        <v>0</v>
      </c>
      <c r="BE11" s="68">
        <v>0</v>
      </c>
      <c r="BF11" s="33">
        <v>0</v>
      </c>
      <c r="BG11" s="68">
        <v>0</v>
      </c>
      <c r="BH11" s="33">
        <v>0</v>
      </c>
      <c r="BI11" s="50">
        <f t="shared" si="19"/>
        <v>0</v>
      </c>
      <c r="BJ11" s="69">
        <v>0</v>
      </c>
      <c r="BK11" s="33">
        <v>0</v>
      </c>
      <c r="BL11" s="50">
        <f t="shared" si="20"/>
        <v>0</v>
      </c>
      <c r="BM11" s="68">
        <v>0</v>
      </c>
      <c r="BN11" s="33">
        <v>0</v>
      </c>
      <c r="BO11" s="68">
        <v>0</v>
      </c>
      <c r="BP11" s="33">
        <v>0</v>
      </c>
      <c r="BQ11" s="68">
        <v>0</v>
      </c>
      <c r="BR11" s="33">
        <v>0</v>
      </c>
      <c r="BS11" s="50">
        <f t="shared" si="21"/>
        <v>0</v>
      </c>
      <c r="BT11" s="69">
        <v>0</v>
      </c>
      <c r="BU11" s="33">
        <v>0</v>
      </c>
      <c r="BV11" s="50">
        <f t="shared" si="22"/>
        <v>0</v>
      </c>
      <c r="BW11" s="48">
        <f t="shared" si="23"/>
        <v>0</v>
      </c>
      <c r="BX11" s="49">
        <f t="shared" si="24"/>
        <v>0</v>
      </c>
      <c r="BY11" s="47">
        <f t="shared" si="25"/>
        <v>0</v>
      </c>
      <c r="BZ11" s="70">
        <v>65</v>
      </c>
      <c r="CA11" s="33">
        <v>49</v>
      </c>
      <c r="CB11" s="70">
        <v>37</v>
      </c>
      <c r="CC11" s="33">
        <v>18</v>
      </c>
      <c r="CD11" s="70">
        <v>13</v>
      </c>
      <c r="CE11" s="33">
        <v>3</v>
      </c>
      <c r="CF11" s="70">
        <v>0</v>
      </c>
      <c r="CG11" s="33">
        <v>2</v>
      </c>
      <c r="CH11" s="70">
        <v>113</v>
      </c>
      <c r="CI11" s="33">
        <v>57</v>
      </c>
      <c r="CJ11" s="70">
        <v>4</v>
      </c>
      <c r="CK11" s="33">
        <v>3</v>
      </c>
      <c r="CL11" s="70">
        <v>1</v>
      </c>
      <c r="CM11" s="33">
        <v>0</v>
      </c>
      <c r="CN11" s="52">
        <f t="shared" si="26"/>
        <v>233</v>
      </c>
      <c r="CO11" s="52">
        <f t="shared" si="27"/>
        <v>132</v>
      </c>
      <c r="CP11" s="53">
        <f t="shared" si="28"/>
        <v>365</v>
      </c>
      <c r="CQ11" s="52">
        <f t="shared" si="29"/>
        <v>233</v>
      </c>
      <c r="CR11" s="52">
        <f t="shared" si="30"/>
        <v>132</v>
      </c>
      <c r="CS11" s="54">
        <f t="shared" si="31"/>
        <v>365</v>
      </c>
      <c r="CT11" s="71">
        <v>62</v>
      </c>
      <c r="CU11" s="72">
        <v>28</v>
      </c>
      <c r="CV11" s="57">
        <f t="shared" si="32"/>
        <v>90</v>
      </c>
      <c r="CW11" s="71">
        <v>6</v>
      </c>
      <c r="CX11" s="72">
        <v>5</v>
      </c>
      <c r="CY11" s="57">
        <f t="shared" si="33"/>
        <v>11</v>
      </c>
      <c r="CZ11" s="71">
        <v>68</v>
      </c>
      <c r="DA11" s="72">
        <v>37</v>
      </c>
      <c r="DB11" s="57">
        <f t="shared" si="34"/>
        <v>105</v>
      </c>
      <c r="DC11" s="71">
        <v>3</v>
      </c>
      <c r="DD11" s="72">
        <v>3</v>
      </c>
      <c r="DE11" s="57">
        <f t="shared" si="35"/>
        <v>6</v>
      </c>
      <c r="DF11" s="71">
        <v>71</v>
      </c>
      <c r="DG11" s="72">
        <v>43</v>
      </c>
      <c r="DH11" s="57">
        <f t="shared" si="36"/>
        <v>114</v>
      </c>
      <c r="DI11" s="71">
        <v>23</v>
      </c>
      <c r="DJ11" s="72">
        <v>16</v>
      </c>
      <c r="DK11" s="57">
        <f t="shared" si="37"/>
        <v>39</v>
      </c>
      <c r="DL11" s="59">
        <f t="shared" si="38"/>
        <v>233</v>
      </c>
      <c r="DM11" s="60">
        <f t="shared" si="39"/>
        <v>132</v>
      </c>
      <c r="DN11" s="47">
        <f t="shared" si="40"/>
        <v>365</v>
      </c>
      <c r="DO11" s="33"/>
      <c r="DP11" s="47">
        <f t="shared" si="41"/>
        <v>0</v>
      </c>
      <c r="DQ11" s="47">
        <f t="shared" si="42"/>
        <v>0</v>
      </c>
      <c r="DR11" s="59">
        <f t="shared" si="43"/>
        <v>365</v>
      </c>
      <c r="DS11" s="48">
        <f t="shared" si="44"/>
        <v>365</v>
      </c>
      <c r="DT11" s="49">
        <f t="shared" si="45"/>
        <v>0</v>
      </c>
      <c r="DU11" s="49">
        <f t="shared" si="46"/>
        <v>0</v>
      </c>
      <c r="DV11" s="47">
        <f t="shared" si="47"/>
        <v>0</v>
      </c>
      <c r="DW11" s="47">
        <f t="shared" si="48"/>
        <v>0</v>
      </c>
    </row>
    <row r="12" spans="1:127" s="30" customFormat="1" ht="39.75" customHeight="1">
      <c r="A12" s="31">
        <v>9</v>
      </c>
      <c r="B12" s="32">
        <v>1601</v>
      </c>
      <c r="C12" s="43" t="s">
        <v>77</v>
      </c>
      <c r="D12" s="29" t="s">
        <v>64</v>
      </c>
      <c r="E12" s="26" t="s">
        <v>65</v>
      </c>
      <c r="F12" s="73">
        <v>1</v>
      </c>
      <c r="G12" s="74">
        <v>16</v>
      </c>
      <c r="H12" s="32">
        <v>19</v>
      </c>
      <c r="I12" s="47">
        <f t="shared" si="0"/>
        <v>35</v>
      </c>
      <c r="J12" s="61">
        <v>1</v>
      </c>
      <c r="K12" s="62">
        <v>22</v>
      </c>
      <c r="L12" s="63">
        <v>18</v>
      </c>
      <c r="M12" s="47">
        <f t="shared" si="1"/>
        <v>40</v>
      </c>
      <c r="N12" s="61">
        <v>1</v>
      </c>
      <c r="O12" s="62">
        <v>22</v>
      </c>
      <c r="P12" s="63">
        <v>19</v>
      </c>
      <c r="Q12" s="47">
        <f t="shared" si="2"/>
        <v>41</v>
      </c>
      <c r="R12" s="61">
        <v>1</v>
      </c>
      <c r="S12" s="62">
        <v>23</v>
      </c>
      <c r="T12" s="63">
        <v>18</v>
      </c>
      <c r="U12" s="47">
        <f t="shared" si="3"/>
        <v>41</v>
      </c>
      <c r="V12" s="61">
        <v>1</v>
      </c>
      <c r="W12" s="62">
        <v>22</v>
      </c>
      <c r="X12" s="63">
        <v>23</v>
      </c>
      <c r="Y12" s="47">
        <f t="shared" si="4"/>
        <v>45</v>
      </c>
      <c r="Z12" s="48">
        <f t="shared" si="49"/>
        <v>105</v>
      </c>
      <c r="AA12" s="49">
        <f t="shared" si="50"/>
        <v>97</v>
      </c>
      <c r="AB12" s="47">
        <f t="shared" si="51"/>
        <v>202</v>
      </c>
      <c r="AC12" s="61">
        <v>1</v>
      </c>
      <c r="AD12" s="62">
        <v>20</v>
      </c>
      <c r="AE12" s="63">
        <v>22</v>
      </c>
      <c r="AF12" s="47">
        <f t="shared" si="8"/>
        <v>42</v>
      </c>
      <c r="AG12" s="61">
        <v>1</v>
      </c>
      <c r="AH12" s="62">
        <v>27</v>
      </c>
      <c r="AI12" s="63">
        <v>14</v>
      </c>
      <c r="AJ12" s="47">
        <f t="shared" si="9"/>
        <v>41</v>
      </c>
      <c r="AK12" s="61">
        <v>1</v>
      </c>
      <c r="AL12" s="62">
        <v>28</v>
      </c>
      <c r="AM12" s="63">
        <v>11</v>
      </c>
      <c r="AN12" s="47">
        <f t="shared" si="10"/>
        <v>39</v>
      </c>
      <c r="AO12" s="48">
        <f t="shared" si="11"/>
        <v>75</v>
      </c>
      <c r="AP12" s="49">
        <f t="shared" si="12"/>
        <v>47</v>
      </c>
      <c r="AQ12" s="47">
        <f t="shared" si="13"/>
        <v>122</v>
      </c>
      <c r="AR12" s="61">
        <v>1</v>
      </c>
      <c r="AS12" s="62">
        <v>12</v>
      </c>
      <c r="AT12" s="63">
        <v>19</v>
      </c>
      <c r="AU12" s="47">
        <f t="shared" si="14"/>
        <v>31</v>
      </c>
      <c r="AV12" s="61">
        <v>1</v>
      </c>
      <c r="AW12" s="62">
        <v>17</v>
      </c>
      <c r="AX12" s="63">
        <v>13</v>
      </c>
      <c r="AY12" s="47">
        <f t="shared" si="15"/>
        <v>30</v>
      </c>
      <c r="AZ12" s="48">
        <f t="shared" si="16"/>
        <v>29</v>
      </c>
      <c r="BA12" s="49">
        <f t="shared" si="17"/>
        <v>32</v>
      </c>
      <c r="BB12" s="47">
        <f t="shared" si="18"/>
        <v>61</v>
      </c>
      <c r="BC12" s="61">
        <v>1</v>
      </c>
      <c r="BD12" s="63">
        <v>33</v>
      </c>
      <c r="BE12" s="61">
        <v>1</v>
      </c>
      <c r="BF12" s="63">
        <v>21</v>
      </c>
      <c r="BG12" s="61">
        <v>0</v>
      </c>
      <c r="BH12" s="63">
        <v>0</v>
      </c>
      <c r="BI12" s="50">
        <f t="shared" si="19"/>
        <v>54</v>
      </c>
      <c r="BJ12" s="62">
        <v>34</v>
      </c>
      <c r="BK12" s="63">
        <v>20</v>
      </c>
      <c r="BL12" s="50">
        <f t="shared" si="20"/>
        <v>54</v>
      </c>
      <c r="BM12" s="61">
        <v>1</v>
      </c>
      <c r="BN12" s="63">
        <v>18</v>
      </c>
      <c r="BO12" s="61">
        <v>1</v>
      </c>
      <c r="BP12" s="63">
        <v>16</v>
      </c>
      <c r="BQ12" s="61">
        <v>0</v>
      </c>
      <c r="BR12" s="63">
        <v>0</v>
      </c>
      <c r="BS12" s="50">
        <f t="shared" si="21"/>
        <v>34</v>
      </c>
      <c r="BT12" s="62">
        <v>18</v>
      </c>
      <c r="BU12" s="63">
        <v>16</v>
      </c>
      <c r="BV12" s="50">
        <f t="shared" si="22"/>
        <v>34</v>
      </c>
      <c r="BW12" s="48">
        <f t="shared" si="23"/>
        <v>52</v>
      </c>
      <c r="BX12" s="49">
        <f t="shared" si="24"/>
        <v>36</v>
      </c>
      <c r="BY12" s="47">
        <f t="shared" si="25"/>
        <v>88</v>
      </c>
      <c r="BZ12" s="75">
        <v>83</v>
      </c>
      <c r="CA12" s="32">
        <v>79</v>
      </c>
      <c r="CB12" s="75">
        <v>44</v>
      </c>
      <c r="CC12" s="32">
        <v>34</v>
      </c>
      <c r="CD12" s="75">
        <v>34</v>
      </c>
      <c r="CE12" s="32">
        <v>26</v>
      </c>
      <c r="CF12" s="75">
        <v>1</v>
      </c>
      <c r="CG12" s="32">
        <v>1</v>
      </c>
      <c r="CH12" s="75">
        <v>79</v>
      </c>
      <c r="CI12" s="32">
        <v>60</v>
      </c>
      <c r="CJ12" s="75">
        <v>15</v>
      </c>
      <c r="CK12" s="32">
        <v>10</v>
      </c>
      <c r="CL12" s="75">
        <v>5</v>
      </c>
      <c r="CM12" s="32">
        <v>2</v>
      </c>
      <c r="CN12" s="52">
        <f t="shared" si="26"/>
        <v>261</v>
      </c>
      <c r="CO12" s="52">
        <f t="shared" si="27"/>
        <v>212</v>
      </c>
      <c r="CP12" s="53">
        <f t="shared" si="28"/>
        <v>473</v>
      </c>
      <c r="CQ12" s="52">
        <f t="shared" si="29"/>
        <v>261</v>
      </c>
      <c r="CR12" s="52">
        <f t="shared" si="30"/>
        <v>212</v>
      </c>
      <c r="CS12" s="54">
        <f t="shared" si="31"/>
        <v>473</v>
      </c>
      <c r="CT12" s="76">
        <v>17</v>
      </c>
      <c r="CU12" s="72">
        <v>13</v>
      </c>
      <c r="CV12" s="57">
        <f t="shared" si="32"/>
        <v>30</v>
      </c>
      <c r="CW12" s="76">
        <v>1</v>
      </c>
      <c r="CX12" s="72">
        <v>2</v>
      </c>
      <c r="CY12" s="57">
        <f t="shared" si="33"/>
        <v>3</v>
      </c>
      <c r="CZ12" s="76">
        <v>92</v>
      </c>
      <c r="DA12" s="77">
        <v>77</v>
      </c>
      <c r="DB12" s="57">
        <f t="shared" si="34"/>
        <v>169</v>
      </c>
      <c r="DC12" s="76">
        <v>17</v>
      </c>
      <c r="DD12" s="77">
        <v>10</v>
      </c>
      <c r="DE12" s="57">
        <f t="shared" si="35"/>
        <v>27</v>
      </c>
      <c r="DF12" s="76">
        <v>134</v>
      </c>
      <c r="DG12" s="77">
        <v>110</v>
      </c>
      <c r="DH12" s="57">
        <f t="shared" si="36"/>
        <v>244</v>
      </c>
      <c r="DI12" s="76">
        <v>0</v>
      </c>
      <c r="DJ12" s="77">
        <v>0</v>
      </c>
      <c r="DK12" s="57">
        <f t="shared" si="37"/>
        <v>0</v>
      </c>
      <c r="DL12" s="59">
        <f t="shared" si="38"/>
        <v>261</v>
      </c>
      <c r="DM12" s="60">
        <f t="shared" si="39"/>
        <v>212</v>
      </c>
      <c r="DN12" s="47">
        <f t="shared" si="40"/>
        <v>473</v>
      </c>
      <c r="DO12" s="32"/>
      <c r="DP12" s="47">
        <f t="shared" si="41"/>
        <v>0</v>
      </c>
      <c r="DQ12" s="47">
        <f t="shared" si="42"/>
        <v>0</v>
      </c>
      <c r="DR12" s="59">
        <f t="shared" si="43"/>
        <v>473</v>
      </c>
      <c r="DS12" s="48">
        <f t="shared" si="44"/>
        <v>473</v>
      </c>
      <c r="DT12" s="49">
        <f t="shared" si="45"/>
        <v>0</v>
      </c>
      <c r="DU12" s="49">
        <f t="shared" si="46"/>
        <v>0</v>
      </c>
      <c r="DV12" s="47">
        <f t="shared" si="47"/>
        <v>0</v>
      </c>
      <c r="DW12" s="47">
        <f t="shared" si="48"/>
        <v>0</v>
      </c>
    </row>
    <row r="13" spans="1:127" s="30" customFormat="1" ht="39.75" customHeight="1">
      <c r="A13" s="32">
        <v>10</v>
      </c>
      <c r="B13" s="34">
        <v>1602</v>
      </c>
      <c r="C13" s="43" t="s">
        <v>78</v>
      </c>
      <c r="D13" s="29" t="s">
        <v>64</v>
      </c>
      <c r="E13" s="26" t="s">
        <v>65</v>
      </c>
      <c r="F13" s="61">
        <v>1</v>
      </c>
      <c r="G13" s="62">
        <v>26</v>
      </c>
      <c r="H13" s="63">
        <v>26</v>
      </c>
      <c r="I13" s="47">
        <f t="shared" si="0"/>
        <v>52</v>
      </c>
      <c r="J13" s="61">
        <v>1</v>
      </c>
      <c r="K13" s="62">
        <v>32</v>
      </c>
      <c r="L13" s="63">
        <v>16</v>
      </c>
      <c r="M13" s="47">
        <f t="shared" si="1"/>
        <v>48</v>
      </c>
      <c r="N13" s="61">
        <v>1</v>
      </c>
      <c r="O13" s="62">
        <v>24</v>
      </c>
      <c r="P13" s="63">
        <v>21</v>
      </c>
      <c r="Q13" s="47">
        <f t="shared" si="2"/>
        <v>45</v>
      </c>
      <c r="R13" s="61">
        <v>1</v>
      </c>
      <c r="S13" s="62">
        <v>29</v>
      </c>
      <c r="T13" s="63">
        <v>27</v>
      </c>
      <c r="U13" s="47">
        <f t="shared" si="3"/>
        <v>56</v>
      </c>
      <c r="V13" s="61">
        <v>1</v>
      </c>
      <c r="W13" s="62">
        <v>28</v>
      </c>
      <c r="X13" s="63">
        <v>16</v>
      </c>
      <c r="Y13" s="47">
        <f t="shared" si="4"/>
        <v>44</v>
      </c>
      <c r="Z13" s="48">
        <f t="shared" si="49"/>
        <v>139</v>
      </c>
      <c r="AA13" s="49">
        <f t="shared" si="50"/>
        <v>106</v>
      </c>
      <c r="AB13" s="47">
        <f t="shared" si="51"/>
        <v>245</v>
      </c>
      <c r="AC13" s="61">
        <v>1</v>
      </c>
      <c r="AD13" s="62">
        <v>34</v>
      </c>
      <c r="AE13" s="63">
        <v>21</v>
      </c>
      <c r="AF13" s="47">
        <f t="shared" si="8"/>
        <v>55</v>
      </c>
      <c r="AG13" s="61">
        <v>1</v>
      </c>
      <c r="AH13" s="62">
        <v>31</v>
      </c>
      <c r="AI13" s="63">
        <v>24</v>
      </c>
      <c r="AJ13" s="47">
        <f t="shared" si="9"/>
        <v>55</v>
      </c>
      <c r="AK13" s="61">
        <v>1</v>
      </c>
      <c r="AL13" s="62">
        <v>37</v>
      </c>
      <c r="AM13" s="63">
        <v>20</v>
      </c>
      <c r="AN13" s="47">
        <f t="shared" si="10"/>
        <v>57</v>
      </c>
      <c r="AO13" s="48">
        <f t="shared" si="11"/>
        <v>102</v>
      </c>
      <c r="AP13" s="49">
        <f t="shared" si="12"/>
        <v>65</v>
      </c>
      <c r="AQ13" s="47">
        <f t="shared" si="13"/>
        <v>167</v>
      </c>
      <c r="AR13" s="61">
        <v>1</v>
      </c>
      <c r="AS13" s="62">
        <v>45</v>
      </c>
      <c r="AT13" s="63">
        <v>28</v>
      </c>
      <c r="AU13" s="47">
        <f t="shared" si="14"/>
        <v>73</v>
      </c>
      <c r="AV13" s="61">
        <v>1</v>
      </c>
      <c r="AW13" s="62">
        <v>32</v>
      </c>
      <c r="AX13" s="63">
        <v>18</v>
      </c>
      <c r="AY13" s="47">
        <f t="shared" si="15"/>
        <v>50</v>
      </c>
      <c r="AZ13" s="48">
        <f t="shared" si="16"/>
        <v>77</v>
      </c>
      <c r="BA13" s="49">
        <f t="shared" si="17"/>
        <v>46</v>
      </c>
      <c r="BB13" s="47">
        <f t="shared" si="18"/>
        <v>123</v>
      </c>
      <c r="BC13" s="61">
        <v>1</v>
      </c>
      <c r="BD13" s="63">
        <v>40</v>
      </c>
      <c r="BE13" s="61">
        <v>1</v>
      </c>
      <c r="BF13" s="63">
        <v>17</v>
      </c>
      <c r="BG13" s="61">
        <v>0</v>
      </c>
      <c r="BH13" s="63">
        <v>0</v>
      </c>
      <c r="BI13" s="50">
        <f t="shared" si="19"/>
        <v>57</v>
      </c>
      <c r="BJ13" s="62">
        <v>38</v>
      </c>
      <c r="BK13" s="63">
        <v>19</v>
      </c>
      <c r="BL13" s="50">
        <f t="shared" si="20"/>
        <v>57</v>
      </c>
      <c r="BM13" s="61">
        <v>1</v>
      </c>
      <c r="BN13" s="63">
        <v>36</v>
      </c>
      <c r="BO13" s="61">
        <v>1</v>
      </c>
      <c r="BP13" s="63">
        <v>17</v>
      </c>
      <c r="BQ13" s="61">
        <v>0</v>
      </c>
      <c r="BR13" s="63">
        <v>0</v>
      </c>
      <c r="BS13" s="50">
        <f t="shared" si="21"/>
        <v>53</v>
      </c>
      <c r="BT13" s="62">
        <v>31</v>
      </c>
      <c r="BU13" s="63">
        <v>22</v>
      </c>
      <c r="BV13" s="50">
        <f t="shared" si="22"/>
        <v>53</v>
      </c>
      <c r="BW13" s="48">
        <f t="shared" si="23"/>
        <v>69</v>
      </c>
      <c r="BX13" s="49">
        <f t="shared" si="24"/>
        <v>41</v>
      </c>
      <c r="BY13" s="47">
        <f t="shared" si="25"/>
        <v>110</v>
      </c>
      <c r="BZ13" s="64">
        <v>132</v>
      </c>
      <c r="CA13" s="63">
        <v>105</v>
      </c>
      <c r="CB13" s="64">
        <v>53</v>
      </c>
      <c r="CC13" s="63">
        <v>36</v>
      </c>
      <c r="CD13" s="64">
        <v>12</v>
      </c>
      <c r="CE13" s="63">
        <v>9</v>
      </c>
      <c r="CF13" s="64">
        <v>3</v>
      </c>
      <c r="CG13" s="63">
        <v>0</v>
      </c>
      <c r="CH13" s="64">
        <v>145</v>
      </c>
      <c r="CI13" s="63">
        <v>84</v>
      </c>
      <c r="CJ13" s="64">
        <v>42</v>
      </c>
      <c r="CK13" s="63">
        <v>24</v>
      </c>
      <c r="CL13" s="64">
        <v>0</v>
      </c>
      <c r="CM13" s="63">
        <v>0</v>
      </c>
      <c r="CN13" s="52">
        <f t="shared" si="26"/>
        <v>387</v>
      </c>
      <c r="CO13" s="52">
        <f t="shared" si="27"/>
        <v>258</v>
      </c>
      <c r="CP13" s="53">
        <f t="shared" si="28"/>
        <v>645</v>
      </c>
      <c r="CQ13" s="52">
        <f t="shared" si="29"/>
        <v>387</v>
      </c>
      <c r="CR13" s="52">
        <f t="shared" si="30"/>
        <v>258</v>
      </c>
      <c r="CS13" s="54">
        <f t="shared" si="31"/>
        <v>645</v>
      </c>
      <c r="CT13" s="65">
        <v>193</v>
      </c>
      <c r="CU13" s="66">
        <v>150</v>
      </c>
      <c r="CV13" s="57">
        <f t="shared" si="32"/>
        <v>343</v>
      </c>
      <c r="CW13" s="65">
        <v>7</v>
      </c>
      <c r="CX13" s="66">
        <v>6</v>
      </c>
      <c r="CY13" s="57">
        <f t="shared" si="33"/>
        <v>13</v>
      </c>
      <c r="CZ13" s="65">
        <v>59</v>
      </c>
      <c r="DA13" s="67">
        <v>37</v>
      </c>
      <c r="DB13" s="57">
        <f t="shared" si="34"/>
        <v>96</v>
      </c>
      <c r="DC13" s="65">
        <v>2</v>
      </c>
      <c r="DD13" s="67">
        <v>2</v>
      </c>
      <c r="DE13" s="57">
        <f t="shared" si="35"/>
        <v>4</v>
      </c>
      <c r="DF13" s="65">
        <v>126</v>
      </c>
      <c r="DG13" s="67">
        <v>63</v>
      </c>
      <c r="DH13" s="57">
        <f t="shared" si="36"/>
        <v>189</v>
      </c>
      <c r="DI13" s="65">
        <v>0</v>
      </c>
      <c r="DJ13" s="67">
        <v>0</v>
      </c>
      <c r="DK13" s="57">
        <f t="shared" si="37"/>
        <v>0</v>
      </c>
      <c r="DL13" s="59">
        <f t="shared" si="38"/>
        <v>387</v>
      </c>
      <c r="DM13" s="60">
        <f t="shared" si="39"/>
        <v>258</v>
      </c>
      <c r="DN13" s="47">
        <f t="shared" si="40"/>
        <v>645</v>
      </c>
      <c r="DO13" s="32"/>
      <c r="DP13" s="47">
        <f t="shared" si="41"/>
        <v>0</v>
      </c>
      <c r="DQ13" s="47">
        <f t="shared" si="42"/>
        <v>0</v>
      </c>
      <c r="DR13" s="59">
        <f t="shared" si="43"/>
        <v>645</v>
      </c>
      <c r="DS13" s="48">
        <f t="shared" si="44"/>
        <v>645</v>
      </c>
      <c r="DT13" s="49">
        <f t="shared" si="45"/>
        <v>0</v>
      </c>
      <c r="DU13" s="49">
        <f t="shared" si="46"/>
        <v>0</v>
      </c>
      <c r="DV13" s="47">
        <f t="shared" si="47"/>
        <v>0</v>
      </c>
      <c r="DW13" s="47">
        <f t="shared" si="48"/>
        <v>0</v>
      </c>
    </row>
    <row r="14" spans="1:127" s="30" customFormat="1" ht="39.75" customHeight="1">
      <c r="A14" s="31">
        <v>11</v>
      </c>
      <c r="B14" s="32">
        <v>1603</v>
      </c>
      <c r="C14" s="43" t="s">
        <v>79</v>
      </c>
      <c r="D14" s="29" t="s">
        <v>64</v>
      </c>
      <c r="E14" s="26" t="s">
        <v>65</v>
      </c>
      <c r="F14" s="73">
        <v>3</v>
      </c>
      <c r="G14" s="74">
        <v>52</v>
      </c>
      <c r="H14" s="32">
        <v>40</v>
      </c>
      <c r="I14" s="47">
        <f t="shared" si="0"/>
        <v>92</v>
      </c>
      <c r="J14" s="61">
        <v>3</v>
      </c>
      <c r="K14" s="62">
        <v>63</v>
      </c>
      <c r="L14" s="63">
        <v>52</v>
      </c>
      <c r="M14" s="47">
        <f t="shared" si="1"/>
        <v>115</v>
      </c>
      <c r="N14" s="61">
        <v>3</v>
      </c>
      <c r="O14" s="62">
        <v>63</v>
      </c>
      <c r="P14" s="63">
        <v>56</v>
      </c>
      <c r="Q14" s="47">
        <f t="shared" si="2"/>
        <v>119</v>
      </c>
      <c r="R14" s="61">
        <v>3</v>
      </c>
      <c r="S14" s="62">
        <v>55</v>
      </c>
      <c r="T14" s="63">
        <v>56</v>
      </c>
      <c r="U14" s="47">
        <f t="shared" si="3"/>
        <v>111</v>
      </c>
      <c r="V14" s="61">
        <v>3</v>
      </c>
      <c r="W14" s="62">
        <v>75</v>
      </c>
      <c r="X14" s="63">
        <v>43</v>
      </c>
      <c r="Y14" s="47">
        <f t="shared" si="4"/>
        <v>118</v>
      </c>
      <c r="Z14" s="48">
        <f t="shared" si="49"/>
        <v>308</v>
      </c>
      <c r="AA14" s="49">
        <f t="shared" si="50"/>
        <v>247</v>
      </c>
      <c r="AB14" s="47">
        <f t="shared" si="51"/>
        <v>555</v>
      </c>
      <c r="AC14" s="61">
        <v>3</v>
      </c>
      <c r="AD14" s="62">
        <v>68</v>
      </c>
      <c r="AE14" s="63">
        <v>56</v>
      </c>
      <c r="AF14" s="47">
        <f t="shared" si="8"/>
        <v>124</v>
      </c>
      <c r="AG14" s="61">
        <v>3</v>
      </c>
      <c r="AH14" s="62">
        <v>78</v>
      </c>
      <c r="AI14" s="63">
        <v>43</v>
      </c>
      <c r="AJ14" s="47">
        <f t="shared" si="9"/>
        <v>121</v>
      </c>
      <c r="AK14" s="61">
        <v>3</v>
      </c>
      <c r="AL14" s="62">
        <v>65</v>
      </c>
      <c r="AM14" s="63">
        <v>55</v>
      </c>
      <c r="AN14" s="47">
        <f t="shared" si="10"/>
        <v>120</v>
      </c>
      <c r="AO14" s="48">
        <f t="shared" si="11"/>
        <v>211</v>
      </c>
      <c r="AP14" s="49">
        <f t="shared" si="12"/>
        <v>154</v>
      </c>
      <c r="AQ14" s="47">
        <f t="shared" si="13"/>
        <v>365</v>
      </c>
      <c r="AR14" s="61">
        <v>3</v>
      </c>
      <c r="AS14" s="62">
        <v>71</v>
      </c>
      <c r="AT14" s="63">
        <v>43</v>
      </c>
      <c r="AU14" s="47">
        <f t="shared" si="14"/>
        <v>114</v>
      </c>
      <c r="AV14" s="61">
        <v>3</v>
      </c>
      <c r="AW14" s="62">
        <v>52</v>
      </c>
      <c r="AX14" s="63">
        <v>42</v>
      </c>
      <c r="AY14" s="47">
        <f t="shared" si="15"/>
        <v>94</v>
      </c>
      <c r="AZ14" s="48">
        <f t="shared" si="16"/>
        <v>123</v>
      </c>
      <c r="BA14" s="49">
        <f t="shared" si="17"/>
        <v>85</v>
      </c>
      <c r="BB14" s="47">
        <f t="shared" si="18"/>
        <v>208</v>
      </c>
      <c r="BC14" s="61">
        <v>2</v>
      </c>
      <c r="BD14" s="63">
        <v>74</v>
      </c>
      <c r="BE14" s="61">
        <v>1</v>
      </c>
      <c r="BF14" s="63">
        <v>19</v>
      </c>
      <c r="BG14" s="61">
        <v>1</v>
      </c>
      <c r="BH14" s="63">
        <v>42</v>
      </c>
      <c r="BI14" s="50">
        <f t="shared" si="19"/>
        <v>135</v>
      </c>
      <c r="BJ14" s="62">
        <v>81</v>
      </c>
      <c r="BK14" s="63">
        <v>54</v>
      </c>
      <c r="BL14" s="50">
        <f t="shared" si="20"/>
        <v>135</v>
      </c>
      <c r="BM14" s="61">
        <v>2</v>
      </c>
      <c r="BN14" s="63">
        <v>55</v>
      </c>
      <c r="BO14" s="61">
        <v>1</v>
      </c>
      <c r="BP14" s="63">
        <v>8</v>
      </c>
      <c r="BQ14" s="61">
        <v>1</v>
      </c>
      <c r="BR14" s="63">
        <v>30</v>
      </c>
      <c r="BS14" s="50">
        <f t="shared" si="21"/>
        <v>93</v>
      </c>
      <c r="BT14" s="62">
        <v>61</v>
      </c>
      <c r="BU14" s="63">
        <v>32</v>
      </c>
      <c r="BV14" s="50">
        <f t="shared" si="22"/>
        <v>93</v>
      </c>
      <c r="BW14" s="48">
        <f t="shared" si="23"/>
        <v>142</v>
      </c>
      <c r="BX14" s="49">
        <f t="shared" si="24"/>
        <v>86</v>
      </c>
      <c r="BY14" s="47">
        <f t="shared" si="25"/>
        <v>228</v>
      </c>
      <c r="BZ14" s="75">
        <v>489</v>
      </c>
      <c r="CA14" s="32">
        <v>343</v>
      </c>
      <c r="CB14" s="75">
        <v>108</v>
      </c>
      <c r="CC14" s="32">
        <v>99</v>
      </c>
      <c r="CD14" s="75">
        <v>16</v>
      </c>
      <c r="CE14" s="32">
        <v>23</v>
      </c>
      <c r="CF14" s="75">
        <v>0</v>
      </c>
      <c r="CG14" s="32">
        <v>0</v>
      </c>
      <c r="CH14" s="75">
        <v>160</v>
      </c>
      <c r="CI14" s="32">
        <v>99</v>
      </c>
      <c r="CJ14" s="75">
        <v>5</v>
      </c>
      <c r="CK14" s="32">
        <v>4</v>
      </c>
      <c r="CL14" s="75">
        <v>6</v>
      </c>
      <c r="CM14" s="32">
        <v>4</v>
      </c>
      <c r="CN14" s="52">
        <f t="shared" si="26"/>
        <v>784</v>
      </c>
      <c r="CO14" s="52">
        <f t="shared" si="27"/>
        <v>572</v>
      </c>
      <c r="CP14" s="53">
        <f t="shared" si="28"/>
        <v>1356</v>
      </c>
      <c r="CQ14" s="52">
        <f t="shared" si="29"/>
        <v>784</v>
      </c>
      <c r="CR14" s="52">
        <f t="shared" si="30"/>
        <v>572</v>
      </c>
      <c r="CS14" s="54">
        <f t="shared" si="31"/>
        <v>1356</v>
      </c>
      <c r="CT14" s="76">
        <v>229</v>
      </c>
      <c r="CU14" s="72">
        <v>194</v>
      </c>
      <c r="CV14" s="57">
        <f t="shared" si="32"/>
        <v>423</v>
      </c>
      <c r="CW14" s="76">
        <v>5</v>
      </c>
      <c r="CX14" s="72">
        <v>6</v>
      </c>
      <c r="CY14" s="57">
        <f t="shared" si="33"/>
        <v>11</v>
      </c>
      <c r="CZ14" s="76">
        <v>93</v>
      </c>
      <c r="DA14" s="77">
        <v>76</v>
      </c>
      <c r="DB14" s="57">
        <f t="shared" si="34"/>
        <v>169</v>
      </c>
      <c r="DC14" s="76">
        <v>6</v>
      </c>
      <c r="DD14" s="77">
        <v>5</v>
      </c>
      <c r="DE14" s="57">
        <f t="shared" si="35"/>
        <v>11</v>
      </c>
      <c r="DF14" s="76">
        <v>451</v>
      </c>
      <c r="DG14" s="77">
        <v>291</v>
      </c>
      <c r="DH14" s="57">
        <f t="shared" si="36"/>
        <v>742</v>
      </c>
      <c r="DI14" s="76">
        <v>0</v>
      </c>
      <c r="DJ14" s="77">
        <v>0</v>
      </c>
      <c r="DK14" s="57">
        <f t="shared" si="37"/>
        <v>0</v>
      </c>
      <c r="DL14" s="59">
        <f t="shared" si="38"/>
        <v>784</v>
      </c>
      <c r="DM14" s="60">
        <f t="shared" si="39"/>
        <v>572</v>
      </c>
      <c r="DN14" s="47">
        <f t="shared" si="40"/>
        <v>1356</v>
      </c>
      <c r="DO14" s="32"/>
      <c r="DP14" s="47">
        <f t="shared" si="41"/>
        <v>0</v>
      </c>
      <c r="DQ14" s="47">
        <f t="shared" si="42"/>
        <v>0</v>
      </c>
      <c r="DR14" s="59">
        <f t="shared" si="43"/>
        <v>1356</v>
      </c>
      <c r="DS14" s="48">
        <f t="shared" si="44"/>
        <v>1356</v>
      </c>
      <c r="DT14" s="49">
        <f t="shared" si="45"/>
        <v>0</v>
      </c>
      <c r="DU14" s="49">
        <f t="shared" si="46"/>
        <v>0</v>
      </c>
      <c r="DV14" s="47">
        <f t="shared" si="47"/>
        <v>0</v>
      </c>
      <c r="DW14" s="47">
        <f t="shared" si="48"/>
        <v>0</v>
      </c>
    </row>
    <row r="15" spans="1:127" s="30" customFormat="1" ht="39.75" customHeight="1">
      <c r="A15" s="32">
        <v>12</v>
      </c>
      <c r="B15" s="32">
        <v>1604</v>
      </c>
      <c r="C15" s="43" t="s">
        <v>80</v>
      </c>
      <c r="D15" s="29" t="s">
        <v>64</v>
      </c>
      <c r="E15" s="26" t="s">
        <v>65</v>
      </c>
      <c r="F15" s="61">
        <v>1</v>
      </c>
      <c r="G15" s="62">
        <v>28</v>
      </c>
      <c r="H15" s="63">
        <v>17</v>
      </c>
      <c r="I15" s="47">
        <f t="shared" si="0"/>
        <v>45</v>
      </c>
      <c r="J15" s="61">
        <v>1</v>
      </c>
      <c r="K15" s="62">
        <v>29</v>
      </c>
      <c r="L15" s="63">
        <v>19</v>
      </c>
      <c r="M15" s="47">
        <f t="shared" si="1"/>
        <v>48</v>
      </c>
      <c r="N15" s="61">
        <v>1</v>
      </c>
      <c r="O15" s="62">
        <v>26</v>
      </c>
      <c r="P15" s="63">
        <v>26</v>
      </c>
      <c r="Q15" s="47">
        <f t="shared" si="2"/>
        <v>52</v>
      </c>
      <c r="R15" s="61">
        <v>1</v>
      </c>
      <c r="S15" s="62">
        <v>36</v>
      </c>
      <c r="T15" s="63">
        <v>24</v>
      </c>
      <c r="U15" s="47">
        <f t="shared" si="3"/>
        <v>60</v>
      </c>
      <c r="V15" s="61">
        <v>1</v>
      </c>
      <c r="W15" s="62">
        <v>23</v>
      </c>
      <c r="X15" s="63">
        <v>28</v>
      </c>
      <c r="Y15" s="47">
        <f t="shared" si="4"/>
        <v>51</v>
      </c>
      <c r="Z15" s="48">
        <f t="shared" si="49"/>
        <v>142</v>
      </c>
      <c r="AA15" s="49">
        <f t="shared" si="50"/>
        <v>114</v>
      </c>
      <c r="AB15" s="47">
        <f t="shared" si="51"/>
        <v>256</v>
      </c>
      <c r="AC15" s="61">
        <v>1</v>
      </c>
      <c r="AD15" s="62">
        <v>41</v>
      </c>
      <c r="AE15" s="63">
        <v>21</v>
      </c>
      <c r="AF15" s="47">
        <f t="shared" si="8"/>
        <v>62</v>
      </c>
      <c r="AG15" s="61">
        <v>1</v>
      </c>
      <c r="AH15" s="62">
        <v>38</v>
      </c>
      <c r="AI15" s="63">
        <v>23</v>
      </c>
      <c r="AJ15" s="47">
        <f t="shared" si="9"/>
        <v>61</v>
      </c>
      <c r="AK15" s="61">
        <v>1</v>
      </c>
      <c r="AL15" s="62">
        <v>44</v>
      </c>
      <c r="AM15" s="63">
        <v>17</v>
      </c>
      <c r="AN15" s="47">
        <f t="shared" si="10"/>
        <v>61</v>
      </c>
      <c r="AO15" s="48">
        <f t="shared" si="11"/>
        <v>123</v>
      </c>
      <c r="AP15" s="49">
        <f t="shared" si="12"/>
        <v>61</v>
      </c>
      <c r="AQ15" s="47">
        <f t="shared" si="13"/>
        <v>184</v>
      </c>
      <c r="AR15" s="61">
        <v>1</v>
      </c>
      <c r="AS15" s="62">
        <v>38</v>
      </c>
      <c r="AT15" s="63">
        <v>19</v>
      </c>
      <c r="AU15" s="47">
        <f t="shared" si="14"/>
        <v>57</v>
      </c>
      <c r="AV15" s="61">
        <v>1</v>
      </c>
      <c r="AW15" s="62">
        <v>29</v>
      </c>
      <c r="AX15" s="63">
        <v>18</v>
      </c>
      <c r="AY15" s="47">
        <f t="shared" si="15"/>
        <v>47</v>
      </c>
      <c r="AZ15" s="48">
        <f t="shared" si="16"/>
        <v>67</v>
      </c>
      <c r="BA15" s="49">
        <f t="shared" si="17"/>
        <v>37</v>
      </c>
      <c r="BB15" s="47">
        <f t="shared" si="18"/>
        <v>104</v>
      </c>
      <c r="BC15" s="61">
        <v>1</v>
      </c>
      <c r="BD15" s="63">
        <v>37</v>
      </c>
      <c r="BE15" s="61">
        <v>1</v>
      </c>
      <c r="BF15" s="63">
        <v>32</v>
      </c>
      <c r="BG15" s="61">
        <v>0</v>
      </c>
      <c r="BH15" s="63">
        <v>0</v>
      </c>
      <c r="BI15" s="50">
        <f t="shared" si="19"/>
        <v>69</v>
      </c>
      <c r="BJ15" s="62">
        <v>43</v>
      </c>
      <c r="BK15" s="63">
        <v>26</v>
      </c>
      <c r="BL15" s="50">
        <f t="shared" si="20"/>
        <v>69</v>
      </c>
      <c r="BM15" s="61">
        <v>1</v>
      </c>
      <c r="BN15" s="63">
        <v>31</v>
      </c>
      <c r="BO15" s="61">
        <v>1</v>
      </c>
      <c r="BP15" s="63">
        <v>27</v>
      </c>
      <c r="BQ15" s="61">
        <v>0</v>
      </c>
      <c r="BR15" s="63">
        <v>0</v>
      </c>
      <c r="BS15" s="50">
        <f t="shared" si="21"/>
        <v>58</v>
      </c>
      <c r="BT15" s="62">
        <v>33</v>
      </c>
      <c r="BU15" s="63">
        <v>25</v>
      </c>
      <c r="BV15" s="50">
        <f t="shared" si="22"/>
        <v>58</v>
      </c>
      <c r="BW15" s="48">
        <f t="shared" si="23"/>
        <v>76</v>
      </c>
      <c r="BX15" s="49">
        <f t="shared" si="24"/>
        <v>51</v>
      </c>
      <c r="BY15" s="47">
        <f t="shared" si="25"/>
        <v>127</v>
      </c>
      <c r="BZ15" s="64">
        <v>178</v>
      </c>
      <c r="CA15" s="63">
        <v>121</v>
      </c>
      <c r="CB15" s="64">
        <v>90</v>
      </c>
      <c r="CC15" s="63">
        <v>68</v>
      </c>
      <c r="CD15" s="64">
        <v>26</v>
      </c>
      <c r="CE15" s="63">
        <v>16</v>
      </c>
      <c r="CF15" s="64">
        <v>1</v>
      </c>
      <c r="CG15" s="63">
        <v>0</v>
      </c>
      <c r="CH15" s="64">
        <v>78</v>
      </c>
      <c r="CI15" s="63">
        <v>37</v>
      </c>
      <c r="CJ15" s="64">
        <v>18</v>
      </c>
      <c r="CK15" s="63">
        <v>16</v>
      </c>
      <c r="CL15" s="64">
        <v>17</v>
      </c>
      <c r="CM15" s="63">
        <v>5</v>
      </c>
      <c r="CN15" s="52">
        <f t="shared" si="26"/>
        <v>408</v>
      </c>
      <c r="CO15" s="52">
        <f t="shared" si="27"/>
        <v>263</v>
      </c>
      <c r="CP15" s="53">
        <f t="shared" si="28"/>
        <v>671</v>
      </c>
      <c r="CQ15" s="52">
        <f t="shared" si="29"/>
        <v>408</v>
      </c>
      <c r="CR15" s="52">
        <f t="shared" si="30"/>
        <v>263</v>
      </c>
      <c r="CS15" s="54">
        <f t="shared" si="31"/>
        <v>671</v>
      </c>
      <c r="CT15" s="65">
        <v>41</v>
      </c>
      <c r="CU15" s="66">
        <v>33</v>
      </c>
      <c r="CV15" s="57">
        <f t="shared" si="32"/>
        <v>74</v>
      </c>
      <c r="CW15" s="65">
        <v>25</v>
      </c>
      <c r="CX15" s="66">
        <v>9</v>
      </c>
      <c r="CY15" s="57">
        <f t="shared" si="33"/>
        <v>34</v>
      </c>
      <c r="CZ15" s="65">
        <v>185</v>
      </c>
      <c r="DA15" s="67">
        <v>116</v>
      </c>
      <c r="DB15" s="57">
        <f t="shared" si="34"/>
        <v>301</v>
      </c>
      <c r="DC15" s="65">
        <v>9</v>
      </c>
      <c r="DD15" s="67">
        <v>3</v>
      </c>
      <c r="DE15" s="57">
        <f t="shared" si="35"/>
        <v>12</v>
      </c>
      <c r="DF15" s="65">
        <v>148</v>
      </c>
      <c r="DG15" s="67">
        <v>102</v>
      </c>
      <c r="DH15" s="57">
        <f t="shared" si="36"/>
        <v>250</v>
      </c>
      <c r="DI15" s="65">
        <v>0</v>
      </c>
      <c r="DJ15" s="67">
        <v>0</v>
      </c>
      <c r="DK15" s="57">
        <f t="shared" si="37"/>
        <v>0</v>
      </c>
      <c r="DL15" s="59">
        <f t="shared" si="38"/>
        <v>408</v>
      </c>
      <c r="DM15" s="60">
        <f t="shared" si="39"/>
        <v>263</v>
      </c>
      <c r="DN15" s="47">
        <f t="shared" si="40"/>
        <v>671</v>
      </c>
      <c r="DO15" s="32"/>
      <c r="DP15" s="47">
        <f t="shared" si="41"/>
        <v>0</v>
      </c>
      <c r="DQ15" s="47">
        <f t="shared" si="42"/>
        <v>0</v>
      </c>
      <c r="DR15" s="59">
        <f t="shared" si="43"/>
        <v>671</v>
      </c>
      <c r="DS15" s="48">
        <f t="shared" si="44"/>
        <v>671</v>
      </c>
      <c r="DT15" s="49">
        <f t="shared" si="45"/>
        <v>0</v>
      </c>
      <c r="DU15" s="49">
        <f t="shared" si="46"/>
        <v>0</v>
      </c>
      <c r="DV15" s="47">
        <f t="shared" si="47"/>
        <v>0</v>
      </c>
      <c r="DW15" s="47">
        <f t="shared" si="48"/>
        <v>0</v>
      </c>
    </row>
    <row r="16" spans="1:127" s="30" customFormat="1" ht="39.75" customHeight="1">
      <c r="A16" s="31">
        <v>13</v>
      </c>
      <c r="B16" s="32">
        <v>1605</v>
      </c>
      <c r="C16" s="43" t="s">
        <v>81</v>
      </c>
      <c r="D16" s="29" t="s">
        <v>64</v>
      </c>
      <c r="E16" s="26" t="s">
        <v>65</v>
      </c>
      <c r="F16" s="78">
        <v>4</v>
      </c>
      <c r="G16" s="79">
        <v>78</v>
      </c>
      <c r="H16" s="80">
        <v>48</v>
      </c>
      <c r="I16" s="47">
        <f t="shared" si="0"/>
        <v>126</v>
      </c>
      <c r="J16" s="78">
        <v>4</v>
      </c>
      <c r="K16" s="79">
        <v>83</v>
      </c>
      <c r="L16" s="80">
        <v>81</v>
      </c>
      <c r="M16" s="47">
        <f t="shared" si="1"/>
        <v>164</v>
      </c>
      <c r="N16" s="78">
        <v>4</v>
      </c>
      <c r="O16" s="79">
        <v>84</v>
      </c>
      <c r="P16" s="80">
        <v>79</v>
      </c>
      <c r="Q16" s="47">
        <f t="shared" si="2"/>
        <v>163</v>
      </c>
      <c r="R16" s="78">
        <v>4</v>
      </c>
      <c r="S16" s="79">
        <v>112</v>
      </c>
      <c r="T16" s="80">
        <v>65</v>
      </c>
      <c r="U16" s="47">
        <f t="shared" si="3"/>
        <v>177</v>
      </c>
      <c r="V16" s="78">
        <v>4</v>
      </c>
      <c r="W16" s="79">
        <v>103</v>
      </c>
      <c r="X16" s="80">
        <v>66</v>
      </c>
      <c r="Y16" s="47">
        <f t="shared" si="4"/>
        <v>169</v>
      </c>
      <c r="Z16" s="48">
        <f t="shared" si="49"/>
        <v>460</v>
      </c>
      <c r="AA16" s="49">
        <f t="shared" si="50"/>
        <v>339</v>
      </c>
      <c r="AB16" s="47">
        <f t="shared" si="51"/>
        <v>799</v>
      </c>
      <c r="AC16" s="78">
        <v>4</v>
      </c>
      <c r="AD16" s="79">
        <v>92</v>
      </c>
      <c r="AE16" s="80">
        <v>82</v>
      </c>
      <c r="AF16" s="47">
        <f t="shared" si="8"/>
        <v>174</v>
      </c>
      <c r="AG16" s="78">
        <v>4</v>
      </c>
      <c r="AH16" s="79">
        <v>95</v>
      </c>
      <c r="AI16" s="80">
        <v>66</v>
      </c>
      <c r="AJ16" s="47">
        <f t="shared" si="9"/>
        <v>161</v>
      </c>
      <c r="AK16" s="78">
        <v>4</v>
      </c>
      <c r="AL16" s="79">
        <v>104</v>
      </c>
      <c r="AM16" s="80">
        <v>65</v>
      </c>
      <c r="AN16" s="47">
        <f t="shared" si="10"/>
        <v>169</v>
      </c>
      <c r="AO16" s="48">
        <f t="shared" si="11"/>
        <v>291</v>
      </c>
      <c r="AP16" s="49">
        <f t="shared" si="12"/>
        <v>213</v>
      </c>
      <c r="AQ16" s="47">
        <f t="shared" si="13"/>
        <v>504</v>
      </c>
      <c r="AR16" s="78">
        <v>4</v>
      </c>
      <c r="AS16" s="79">
        <v>110</v>
      </c>
      <c r="AT16" s="80">
        <v>68</v>
      </c>
      <c r="AU16" s="47">
        <f t="shared" si="14"/>
        <v>178</v>
      </c>
      <c r="AV16" s="78">
        <v>4</v>
      </c>
      <c r="AW16" s="79">
        <v>82</v>
      </c>
      <c r="AX16" s="80">
        <v>54</v>
      </c>
      <c r="AY16" s="47">
        <f t="shared" si="15"/>
        <v>136</v>
      </c>
      <c r="AZ16" s="48">
        <f t="shared" si="16"/>
        <v>192</v>
      </c>
      <c r="BA16" s="49">
        <f t="shared" si="17"/>
        <v>122</v>
      </c>
      <c r="BB16" s="47">
        <f t="shared" si="18"/>
        <v>314</v>
      </c>
      <c r="BC16" s="78">
        <v>1</v>
      </c>
      <c r="BD16" s="80">
        <v>40</v>
      </c>
      <c r="BE16" s="78">
        <v>1</v>
      </c>
      <c r="BF16" s="80">
        <v>29</v>
      </c>
      <c r="BG16" s="78">
        <v>2</v>
      </c>
      <c r="BH16" s="80">
        <v>83</v>
      </c>
      <c r="BI16" s="50">
        <f t="shared" si="19"/>
        <v>152</v>
      </c>
      <c r="BJ16" s="79">
        <v>74</v>
      </c>
      <c r="BK16" s="80">
        <v>78</v>
      </c>
      <c r="BL16" s="50">
        <f t="shared" si="20"/>
        <v>152</v>
      </c>
      <c r="BM16" s="78">
        <v>2</v>
      </c>
      <c r="BN16" s="80">
        <v>41</v>
      </c>
      <c r="BO16" s="78">
        <v>1</v>
      </c>
      <c r="BP16" s="80">
        <v>20</v>
      </c>
      <c r="BQ16" s="78">
        <v>1</v>
      </c>
      <c r="BR16" s="80">
        <v>48</v>
      </c>
      <c r="BS16" s="50">
        <f t="shared" si="21"/>
        <v>109</v>
      </c>
      <c r="BT16" s="79">
        <v>63</v>
      </c>
      <c r="BU16" s="80">
        <v>46</v>
      </c>
      <c r="BV16" s="50">
        <f t="shared" si="22"/>
        <v>109</v>
      </c>
      <c r="BW16" s="48">
        <f t="shared" si="23"/>
        <v>137</v>
      </c>
      <c r="BX16" s="49">
        <f t="shared" si="24"/>
        <v>124</v>
      </c>
      <c r="BY16" s="47">
        <f t="shared" si="25"/>
        <v>261</v>
      </c>
      <c r="BZ16" s="81">
        <v>583</v>
      </c>
      <c r="CA16" s="80">
        <v>449</v>
      </c>
      <c r="CB16" s="81">
        <v>166</v>
      </c>
      <c r="CC16" s="80">
        <v>135</v>
      </c>
      <c r="CD16" s="81">
        <v>33</v>
      </c>
      <c r="CE16" s="80">
        <v>29</v>
      </c>
      <c r="CF16" s="81">
        <v>2</v>
      </c>
      <c r="CG16" s="80">
        <v>2</v>
      </c>
      <c r="CH16" s="81">
        <v>232</v>
      </c>
      <c r="CI16" s="80">
        <v>143</v>
      </c>
      <c r="CJ16" s="81">
        <v>56</v>
      </c>
      <c r="CK16" s="80">
        <v>36</v>
      </c>
      <c r="CL16" s="81">
        <v>8</v>
      </c>
      <c r="CM16" s="80">
        <v>4</v>
      </c>
      <c r="CN16" s="52">
        <f t="shared" si="26"/>
        <v>1080</v>
      </c>
      <c r="CO16" s="52">
        <f t="shared" si="27"/>
        <v>798</v>
      </c>
      <c r="CP16" s="53">
        <f t="shared" si="28"/>
        <v>1878</v>
      </c>
      <c r="CQ16" s="52">
        <f t="shared" si="29"/>
        <v>1080</v>
      </c>
      <c r="CR16" s="52">
        <f t="shared" si="30"/>
        <v>798</v>
      </c>
      <c r="CS16" s="54">
        <f t="shared" si="31"/>
        <v>1878</v>
      </c>
      <c r="CT16" s="82">
        <v>293</v>
      </c>
      <c r="CU16" s="83">
        <v>273</v>
      </c>
      <c r="CV16" s="57">
        <f t="shared" si="32"/>
        <v>566</v>
      </c>
      <c r="CW16" s="82">
        <v>12</v>
      </c>
      <c r="CX16" s="83">
        <v>13</v>
      </c>
      <c r="CY16" s="57">
        <f t="shared" si="33"/>
        <v>25</v>
      </c>
      <c r="CZ16" s="82">
        <v>177</v>
      </c>
      <c r="DA16" s="84">
        <v>107</v>
      </c>
      <c r="DB16" s="57">
        <f t="shared" si="34"/>
        <v>284</v>
      </c>
      <c r="DC16" s="82">
        <v>16</v>
      </c>
      <c r="DD16" s="84">
        <v>22</v>
      </c>
      <c r="DE16" s="57">
        <f t="shared" si="35"/>
        <v>38</v>
      </c>
      <c r="DF16" s="82">
        <v>582</v>
      </c>
      <c r="DG16" s="84">
        <v>383</v>
      </c>
      <c r="DH16" s="57">
        <f t="shared" si="36"/>
        <v>965</v>
      </c>
      <c r="DI16" s="82">
        <v>0</v>
      </c>
      <c r="DJ16" s="84">
        <v>0</v>
      </c>
      <c r="DK16" s="57">
        <f t="shared" si="37"/>
        <v>0</v>
      </c>
      <c r="DL16" s="59">
        <f t="shared" si="38"/>
        <v>1080</v>
      </c>
      <c r="DM16" s="60">
        <f t="shared" si="39"/>
        <v>798</v>
      </c>
      <c r="DN16" s="47">
        <f t="shared" si="40"/>
        <v>1878</v>
      </c>
      <c r="DO16" s="31"/>
      <c r="DP16" s="47">
        <f t="shared" si="41"/>
        <v>0</v>
      </c>
      <c r="DQ16" s="47">
        <f t="shared" si="42"/>
        <v>0</v>
      </c>
      <c r="DR16" s="59">
        <f t="shared" si="43"/>
        <v>1878</v>
      </c>
      <c r="DS16" s="48">
        <f t="shared" si="44"/>
        <v>1878</v>
      </c>
      <c r="DT16" s="49">
        <f t="shared" si="45"/>
        <v>0</v>
      </c>
      <c r="DU16" s="49">
        <f t="shared" si="46"/>
        <v>0</v>
      </c>
      <c r="DV16" s="47">
        <f t="shared" si="47"/>
        <v>0</v>
      </c>
      <c r="DW16" s="47">
        <f t="shared" si="48"/>
        <v>0</v>
      </c>
    </row>
    <row r="17" spans="1:127" s="30" customFormat="1" ht="39.75" customHeight="1">
      <c r="A17" s="32">
        <v>14</v>
      </c>
      <c r="B17" s="40">
        <v>1606</v>
      </c>
      <c r="C17" s="43" t="s">
        <v>82</v>
      </c>
      <c r="D17" s="29" t="s">
        <v>64</v>
      </c>
      <c r="E17" s="26" t="s">
        <v>65</v>
      </c>
      <c r="F17" s="61">
        <v>2</v>
      </c>
      <c r="G17" s="62">
        <v>38</v>
      </c>
      <c r="H17" s="63">
        <v>25</v>
      </c>
      <c r="I17" s="47">
        <f t="shared" si="0"/>
        <v>63</v>
      </c>
      <c r="J17" s="61">
        <v>2</v>
      </c>
      <c r="K17" s="62">
        <v>41</v>
      </c>
      <c r="L17" s="63">
        <v>32</v>
      </c>
      <c r="M17" s="47">
        <f t="shared" si="1"/>
        <v>73</v>
      </c>
      <c r="N17" s="61">
        <v>2</v>
      </c>
      <c r="O17" s="62">
        <v>47</v>
      </c>
      <c r="P17" s="63">
        <v>30</v>
      </c>
      <c r="Q17" s="47">
        <f t="shared" si="2"/>
        <v>77</v>
      </c>
      <c r="R17" s="61">
        <v>2</v>
      </c>
      <c r="S17" s="62">
        <v>44</v>
      </c>
      <c r="T17" s="63">
        <v>45</v>
      </c>
      <c r="U17" s="47">
        <f t="shared" si="3"/>
        <v>89</v>
      </c>
      <c r="V17" s="61">
        <v>2</v>
      </c>
      <c r="W17" s="62">
        <v>44</v>
      </c>
      <c r="X17" s="63">
        <v>43</v>
      </c>
      <c r="Y17" s="47">
        <f t="shared" si="4"/>
        <v>87</v>
      </c>
      <c r="Z17" s="48">
        <f t="shared" si="49"/>
        <v>214</v>
      </c>
      <c r="AA17" s="49">
        <f t="shared" si="50"/>
        <v>175</v>
      </c>
      <c r="AB17" s="47">
        <f t="shared" si="51"/>
        <v>389</v>
      </c>
      <c r="AC17" s="61">
        <v>2</v>
      </c>
      <c r="AD17" s="62">
        <v>52</v>
      </c>
      <c r="AE17" s="63">
        <v>28</v>
      </c>
      <c r="AF17" s="47">
        <f t="shared" si="8"/>
        <v>80</v>
      </c>
      <c r="AG17" s="61">
        <v>2</v>
      </c>
      <c r="AH17" s="62">
        <v>47</v>
      </c>
      <c r="AI17" s="63">
        <v>31</v>
      </c>
      <c r="AJ17" s="47">
        <f t="shared" si="9"/>
        <v>78</v>
      </c>
      <c r="AK17" s="61">
        <v>2</v>
      </c>
      <c r="AL17" s="62">
        <v>61</v>
      </c>
      <c r="AM17" s="63">
        <v>29</v>
      </c>
      <c r="AN17" s="47">
        <f t="shared" si="10"/>
        <v>90</v>
      </c>
      <c r="AO17" s="48">
        <f t="shared" si="11"/>
        <v>160</v>
      </c>
      <c r="AP17" s="49">
        <f t="shared" si="12"/>
        <v>88</v>
      </c>
      <c r="AQ17" s="47">
        <f t="shared" si="13"/>
        <v>248</v>
      </c>
      <c r="AR17" s="61">
        <v>2</v>
      </c>
      <c r="AS17" s="62">
        <v>52</v>
      </c>
      <c r="AT17" s="63">
        <v>45</v>
      </c>
      <c r="AU17" s="47">
        <f t="shared" si="14"/>
        <v>97</v>
      </c>
      <c r="AV17" s="61">
        <v>2</v>
      </c>
      <c r="AW17" s="62">
        <v>47</v>
      </c>
      <c r="AX17" s="63">
        <v>38</v>
      </c>
      <c r="AY17" s="47">
        <f t="shared" si="15"/>
        <v>85</v>
      </c>
      <c r="AZ17" s="48">
        <f t="shared" si="16"/>
        <v>99</v>
      </c>
      <c r="BA17" s="49">
        <f t="shared" si="17"/>
        <v>83</v>
      </c>
      <c r="BB17" s="47">
        <f t="shared" si="18"/>
        <v>182</v>
      </c>
      <c r="BC17" s="61">
        <v>1</v>
      </c>
      <c r="BD17" s="63">
        <v>44</v>
      </c>
      <c r="BE17" s="61">
        <v>1</v>
      </c>
      <c r="BF17" s="63">
        <v>17</v>
      </c>
      <c r="BG17" s="61">
        <v>0</v>
      </c>
      <c r="BH17" s="63">
        <v>0</v>
      </c>
      <c r="BI17" s="50">
        <f t="shared" si="19"/>
        <v>61</v>
      </c>
      <c r="BJ17" s="62">
        <v>35</v>
      </c>
      <c r="BK17" s="63">
        <v>26</v>
      </c>
      <c r="BL17" s="50">
        <f t="shared" si="20"/>
        <v>61</v>
      </c>
      <c r="BM17" s="61">
        <v>1</v>
      </c>
      <c r="BN17" s="63">
        <v>22</v>
      </c>
      <c r="BO17" s="61">
        <v>1</v>
      </c>
      <c r="BP17" s="63">
        <v>13</v>
      </c>
      <c r="BQ17" s="61">
        <v>0</v>
      </c>
      <c r="BR17" s="63">
        <v>0</v>
      </c>
      <c r="BS17" s="50">
        <f t="shared" si="21"/>
        <v>35</v>
      </c>
      <c r="BT17" s="62">
        <v>20</v>
      </c>
      <c r="BU17" s="63">
        <v>15</v>
      </c>
      <c r="BV17" s="50">
        <f t="shared" si="22"/>
        <v>35</v>
      </c>
      <c r="BW17" s="48">
        <f t="shared" si="23"/>
        <v>55</v>
      </c>
      <c r="BX17" s="49">
        <f t="shared" si="24"/>
        <v>41</v>
      </c>
      <c r="BY17" s="47">
        <f t="shared" si="25"/>
        <v>96</v>
      </c>
      <c r="BZ17" s="64">
        <v>344</v>
      </c>
      <c r="CA17" s="63">
        <v>258</v>
      </c>
      <c r="CB17" s="64">
        <v>63</v>
      </c>
      <c r="CC17" s="63">
        <v>45</v>
      </c>
      <c r="CD17" s="64">
        <v>11</v>
      </c>
      <c r="CE17" s="63">
        <v>10</v>
      </c>
      <c r="CF17" s="64">
        <v>2</v>
      </c>
      <c r="CG17" s="63">
        <v>0</v>
      </c>
      <c r="CH17" s="64">
        <v>77</v>
      </c>
      <c r="CI17" s="63">
        <v>54</v>
      </c>
      <c r="CJ17" s="64">
        <v>18</v>
      </c>
      <c r="CK17" s="63">
        <v>15</v>
      </c>
      <c r="CL17" s="64">
        <v>13</v>
      </c>
      <c r="CM17" s="63">
        <v>5</v>
      </c>
      <c r="CN17" s="52">
        <f t="shared" si="26"/>
        <v>528</v>
      </c>
      <c r="CO17" s="52">
        <f t="shared" si="27"/>
        <v>387</v>
      </c>
      <c r="CP17" s="53">
        <f t="shared" si="28"/>
        <v>915</v>
      </c>
      <c r="CQ17" s="52">
        <f t="shared" si="29"/>
        <v>528</v>
      </c>
      <c r="CR17" s="52">
        <f t="shared" si="30"/>
        <v>387</v>
      </c>
      <c r="CS17" s="54">
        <f t="shared" si="31"/>
        <v>915</v>
      </c>
      <c r="CT17" s="65">
        <v>346</v>
      </c>
      <c r="CU17" s="66">
        <v>280</v>
      </c>
      <c r="CV17" s="57">
        <f t="shared" si="32"/>
        <v>626</v>
      </c>
      <c r="CW17" s="65">
        <v>9</v>
      </c>
      <c r="CX17" s="66">
        <v>4</v>
      </c>
      <c r="CY17" s="57">
        <f t="shared" si="33"/>
        <v>13</v>
      </c>
      <c r="CZ17" s="65">
        <v>9</v>
      </c>
      <c r="DA17" s="67">
        <v>6</v>
      </c>
      <c r="DB17" s="57">
        <f t="shared" si="34"/>
        <v>15</v>
      </c>
      <c r="DC17" s="65">
        <v>4</v>
      </c>
      <c r="DD17" s="67">
        <v>3</v>
      </c>
      <c r="DE17" s="57">
        <f t="shared" si="35"/>
        <v>7</v>
      </c>
      <c r="DF17" s="65">
        <v>160</v>
      </c>
      <c r="DG17" s="67">
        <v>94</v>
      </c>
      <c r="DH17" s="57">
        <f t="shared" si="36"/>
        <v>254</v>
      </c>
      <c r="DI17" s="65">
        <v>0</v>
      </c>
      <c r="DJ17" s="67">
        <v>0</v>
      </c>
      <c r="DK17" s="57">
        <f t="shared" si="37"/>
        <v>0</v>
      </c>
      <c r="DL17" s="59">
        <f t="shared" si="38"/>
        <v>528</v>
      </c>
      <c r="DM17" s="60">
        <f t="shared" si="39"/>
        <v>387</v>
      </c>
      <c r="DN17" s="47">
        <f t="shared" si="40"/>
        <v>915</v>
      </c>
      <c r="DO17" s="32"/>
      <c r="DP17" s="47">
        <f t="shared" si="41"/>
        <v>0</v>
      </c>
      <c r="DQ17" s="47">
        <f t="shared" si="42"/>
        <v>0</v>
      </c>
      <c r="DR17" s="59">
        <f t="shared" si="43"/>
        <v>915</v>
      </c>
      <c r="DS17" s="48">
        <f t="shared" si="44"/>
        <v>915</v>
      </c>
      <c r="DT17" s="49">
        <f t="shared" si="45"/>
        <v>0</v>
      </c>
      <c r="DU17" s="49">
        <f t="shared" si="46"/>
        <v>0</v>
      </c>
      <c r="DV17" s="47">
        <f t="shared" si="47"/>
        <v>0</v>
      </c>
      <c r="DW17" s="47">
        <f t="shared" si="48"/>
        <v>0</v>
      </c>
    </row>
    <row r="18" spans="1:127" s="30" customFormat="1" ht="39.75" customHeight="1">
      <c r="A18" s="31">
        <v>15</v>
      </c>
      <c r="B18" s="32">
        <v>1607</v>
      </c>
      <c r="C18" s="43" t="s">
        <v>83</v>
      </c>
      <c r="D18" s="29" t="s">
        <v>64</v>
      </c>
      <c r="E18" s="26" t="s">
        <v>65</v>
      </c>
      <c r="F18" s="85">
        <v>2</v>
      </c>
      <c r="G18" s="86">
        <v>37</v>
      </c>
      <c r="H18" s="87">
        <v>38</v>
      </c>
      <c r="I18" s="47">
        <f t="shared" si="0"/>
        <v>75</v>
      </c>
      <c r="J18" s="85">
        <v>2</v>
      </c>
      <c r="K18" s="86">
        <v>39</v>
      </c>
      <c r="L18" s="87">
        <v>36</v>
      </c>
      <c r="M18" s="47">
        <f t="shared" si="1"/>
        <v>75</v>
      </c>
      <c r="N18" s="85">
        <v>2</v>
      </c>
      <c r="O18" s="86">
        <v>52</v>
      </c>
      <c r="P18" s="87">
        <v>32</v>
      </c>
      <c r="Q18" s="47">
        <f t="shared" si="2"/>
        <v>84</v>
      </c>
      <c r="R18" s="85">
        <v>2</v>
      </c>
      <c r="S18" s="86">
        <v>47</v>
      </c>
      <c r="T18" s="87">
        <v>31</v>
      </c>
      <c r="U18" s="47">
        <f t="shared" si="3"/>
        <v>78</v>
      </c>
      <c r="V18" s="85">
        <v>2</v>
      </c>
      <c r="W18" s="86">
        <v>34</v>
      </c>
      <c r="X18" s="87">
        <v>42</v>
      </c>
      <c r="Y18" s="47">
        <f t="shared" si="4"/>
        <v>76</v>
      </c>
      <c r="Z18" s="48">
        <f t="shared" si="49"/>
        <v>209</v>
      </c>
      <c r="AA18" s="49">
        <f t="shared" si="50"/>
        <v>179</v>
      </c>
      <c r="AB18" s="47">
        <f t="shared" si="51"/>
        <v>388</v>
      </c>
      <c r="AC18" s="85">
        <v>2</v>
      </c>
      <c r="AD18" s="86">
        <v>46</v>
      </c>
      <c r="AE18" s="87">
        <v>38</v>
      </c>
      <c r="AF18" s="47">
        <f t="shared" si="8"/>
        <v>84</v>
      </c>
      <c r="AG18" s="85">
        <v>2</v>
      </c>
      <c r="AH18" s="86">
        <v>44</v>
      </c>
      <c r="AI18" s="87">
        <v>31</v>
      </c>
      <c r="AJ18" s="47">
        <f t="shared" si="9"/>
        <v>75</v>
      </c>
      <c r="AK18" s="85">
        <v>2</v>
      </c>
      <c r="AL18" s="86">
        <v>41</v>
      </c>
      <c r="AM18" s="87">
        <v>38</v>
      </c>
      <c r="AN18" s="47">
        <f t="shared" si="10"/>
        <v>79</v>
      </c>
      <c r="AO18" s="48">
        <f t="shared" si="11"/>
        <v>131</v>
      </c>
      <c r="AP18" s="49">
        <f t="shared" si="12"/>
        <v>107</v>
      </c>
      <c r="AQ18" s="47">
        <f t="shared" si="13"/>
        <v>238</v>
      </c>
      <c r="AR18" s="85">
        <v>2</v>
      </c>
      <c r="AS18" s="86">
        <v>44</v>
      </c>
      <c r="AT18" s="87">
        <v>26</v>
      </c>
      <c r="AU18" s="47">
        <f t="shared" si="14"/>
        <v>70</v>
      </c>
      <c r="AV18" s="85">
        <v>2</v>
      </c>
      <c r="AW18" s="86">
        <v>14</v>
      </c>
      <c r="AX18" s="87">
        <v>20</v>
      </c>
      <c r="AY18" s="47">
        <f t="shared" si="15"/>
        <v>34</v>
      </c>
      <c r="AZ18" s="48">
        <f t="shared" si="16"/>
        <v>58</v>
      </c>
      <c r="BA18" s="49">
        <f t="shared" si="17"/>
        <v>46</v>
      </c>
      <c r="BB18" s="47">
        <f t="shared" si="18"/>
        <v>104</v>
      </c>
      <c r="BC18" s="85">
        <v>1</v>
      </c>
      <c r="BD18" s="87">
        <v>16</v>
      </c>
      <c r="BE18" s="85">
        <v>1</v>
      </c>
      <c r="BF18" s="87">
        <v>13</v>
      </c>
      <c r="BG18" s="85">
        <v>0</v>
      </c>
      <c r="BH18" s="87">
        <v>0</v>
      </c>
      <c r="BI18" s="50">
        <f t="shared" si="19"/>
        <v>29</v>
      </c>
      <c r="BJ18" s="86">
        <v>14</v>
      </c>
      <c r="BK18" s="87">
        <v>15</v>
      </c>
      <c r="BL18" s="50">
        <f t="shared" si="20"/>
        <v>29</v>
      </c>
      <c r="BM18" s="85">
        <v>1</v>
      </c>
      <c r="BN18" s="87">
        <v>12</v>
      </c>
      <c r="BO18" s="85">
        <v>1</v>
      </c>
      <c r="BP18" s="87">
        <v>13</v>
      </c>
      <c r="BQ18" s="85">
        <v>0</v>
      </c>
      <c r="BR18" s="87">
        <v>0</v>
      </c>
      <c r="BS18" s="50">
        <f t="shared" si="21"/>
        <v>25</v>
      </c>
      <c r="BT18" s="86">
        <v>13</v>
      </c>
      <c r="BU18" s="87">
        <v>12</v>
      </c>
      <c r="BV18" s="50">
        <f t="shared" si="22"/>
        <v>25</v>
      </c>
      <c r="BW18" s="48">
        <f t="shared" si="23"/>
        <v>27</v>
      </c>
      <c r="BX18" s="49">
        <f t="shared" si="24"/>
        <v>27</v>
      </c>
      <c r="BY18" s="47">
        <f t="shared" si="25"/>
        <v>54</v>
      </c>
      <c r="BZ18" s="88">
        <v>232</v>
      </c>
      <c r="CA18" s="87">
        <v>210</v>
      </c>
      <c r="CB18" s="88">
        <v>73</v>
      </c>
      <c r="CC18" s="87">
        <v>49</v>
      </c>
      <c r="CD18" s="88">
        <v>9</v>
      </c>
      <c r="CE18" s="87">
        <v>8</v>
      </c>
      <c r="CF18" s="88">
        <v>0</v>
      </c>
      <c r="CG18" s="87">
        <v>0</v>
      </c>
      <c r="CH18" s="88">
        <v>87</v>
      </c>
      <c r="CI18" s="87">
        <v>63</v>
      </c>
      <c r="CJ18" s="88">
        <v>21</v>
      </c>
      <c r="CK18" s="87">
        <v>25</v>
      </c>
      <c r="CL18" s="89">
        <v>3</v>
      </c>
      <c r="CM18" s="90">
        <v>4</v>
      </c>
      <c r="CN18" s="52">
        <f t="shared" si="26"/>
        <v>425</v>
      </c>
      <c r="CO18" s="52">
        <f t="shared" si="27"/>
        <v>359</v>
      </c>
      <c r="CP18" s="53">
        <f t="shared" si="28"/>
        <v>784</v>
      </c>
      <c r="CQ18" s="52">
        <f t="shared" si="29"/>
        <v>425</v>
      </c>
      <c r="CR18" s="52">
        <f t="shared" si="30"/>
        <v>359</v>
      </c>
      <c r="CS18" s="54">
        <f t="shared" si="31"/>
        <v>784</v>
      </c>
      <c r="CT18" s="91">
        <v>140</v>
      </c>
      <c r="CU18" s="92">
        <v>126</v>
      </c>
      <c r="CV18" s="57">
        <f t="shared" si="32"/>
        <v>266</v>
      </c>
      <c r="CW18" s="91">
        <v>10</v>
      </c>
      <c r="CX18" s="92">
        <v>13</v>
      </c>
      <c r="CY18" s="57">
        <f t="shared" si="33"/>
        <v>23</v>
      </c>
      <c r="CZ18" s="91">
        <v>36</v>
      </c>
      <c r="DA18" s="93">
        <v>25</v>
      </c>
      <c r="DB18" s="57">
        <f t="shared" si="34"/>
        <v>61</v>
      </c>
      <c r="DC18" s="91">
        <v>3</v>
      </c>
      <c r="DD18" s="93">
        <v>10</v>
      </c>
      <c r="DE18" s="57">
        <f t="shared" si="35"/>
        <v>13</v>
      </c>
      <c r="DF18" s="91">
        <v>236</v>
      </c>
      <c r="DG18" s="93">
        <v>185</v>
      </c>
      <c r="DH18" s="57">
        <f t="shared" si="36"/>
        <v>421</v>
      </c>
      <c r="DI18" s="91">
        <v>0</v>
      </c>
      <c r="DJ18" s="93">
        <v>0</v>
      </c>
      <c r="DK18" s="57">
        <f t="shared" si="37"/>
        <v>0</v>
      </c>
      <c r="DL18" s="59">
        <f t="shared" si="38"/>
        <v>425</v>
      </c>
      <c r="DM18" s="60">
        <f t="shared" si="39"/>
        <v>359</v>
      </c>
      <c r="DN18" s="47">
        <f t="shared" si="40"/>
        <v>784</v>
      </c>
      <c r="DO18" s="35"/>
      <c r="DP18" s="47">
        <f t="shared" si="41"/>
        <v>0</v>
      </c>
      <c r="DQ18" s="47">
        <f t="shared" si="42"/>
        <v>0</v>
      </c>
      <c r="DR18" s="59">
        <f t="shared" si="43"/>
        <v>784</v>
      </c>
      <c r="DS18" s="48">
        <f t="shared" si="44"/>
        <v>784</v>
      </c>
      <c r="DT18" s="49">
        <f t="shared" si="45"/>
        <v>0</v>
      </c>
      <c r="DU18" s="49">
        <f t="shared" si="46"/>
        <v>0</v>
      </c>
      <c r="DV18" s="47">
        <f t="shared" si="47"/>
        <v>0</v>
      </c>
      <c r="DW18" s="47">
        <f t="shared" si="48"/>
        <v>0</v>
      </c>
    </row>
    <row r="19" spans="1:127" s="30" customFormat="1" ht="39.75" customHeight="1">
      <c r="A19" s="35">
        <v>16</v>
      </c>
      <c r="B19" s="35">
        <v>2294</v>
      </c>
      <c r="C19" s="43" t="s">
        <v>84</v>
      </c>
      <c r="D19" s="29" t="s">
        <v>64</v>
      </c>
      <c r="E19" s="26" t="s">
        <v>65</v>
      </c>
      <c r="F19" s="94">
        <v>1</v>
      </c>
      <c r="G19" s="95">
        <v>26</v>
      </c>
      <c r="H19" s="90">
        <v>20</v>
      </c>
      <c r="I19" s="47">
        <f t="shared" si="0"/>
        <v>46</v>
      </c>
      <c r="J19" s="94">
        <v>1</v>
      </c>
      <c r="K19" s="95">
        <v>26</v>
      </c>
      <c r="L19" s="90">
        <v>16</v>
      </c>
      <c r="M19" s="47">
        <f t="shared" si="1"/>
        <v>42</v>
      </c>
      <c r="N19" s="94">
        <v>1</v>
      </c>
      <c r="O19" s="95">
        <v>25</v>
      </c>
      <c r="P19" s="90">
        <v>15</v>
      </c>
      <c r="Q19" s="47">
        <f t="shared" si="2"/>
        <v>40</v>
      </c>
      <c r="R19" s="94">
        <v>1</v>
      </c>
      <c r="S19" s="95">
        <v>22</v>
      </c>
      <c r="T19" s="90">
        <v>24</v>
      </c>
      <c r="U19" s="47">
        <f t="shared" si="3"/>
        <v>46</v>
      </c>
      <c r="V19" s="94">
        <v>1</v>
      </c>
      <c r="W19" s="95">
        <v>21</v>
      </c>
      <c r="X19" s="90">
        <v>20</v>
      </c>
      <c r="Y19" s="47">
        <f t="shared" si="4"/>
        <v>41</v>
      </c>
      <c r="Z19" s="48">
        <f t="shared" si="49"/>
        <v>120</v>
      </c>
      <c r="AA19" s="49">
        <f t="shared" si="50"/>
        <v>95</v>
      </c>
      <c r="AB19" s="47">
        <f t="shared" si="51"/>
        <v>215</v>
      </c>
      <c r="AC19" s="94">
        <v>1</v>
      </c>
      <c r="AD19" s="95">
        <v>31</v>
      </c>
      <c r="AE19" s="90">
        <v>21</v>
      </c>
      <c r="AF19" s="47">
        <f t="shared" si="8"/>
        <v>52</v>
      </c>
      <c r="AG19" s="94">
        <v>1</v>
      </c>
      <c r="AH19" s="95">
        <v>25</v>
      </c>
      <c r="AI19" s="90">
        <v>17</v>
      </c>
      <c r="AJ19" s="47">
        <f t="shared" si="9"/>
        <v>42</v>
      </c>
      <c r="AK19" s="94">
        <v>1</v>
      </c>
      <c r="AL19" s="95">
        <v>24</v>
      </c>
      <c r="AM19" s="90">
        <v>18</v>
      </c>
      <c r="AN19" s="47">
        <f t="shared" si="10"/>
        <v>42</v>
      </c>
      <c r="AO19" s="48">
        <f t="shared" si="11"/>
        <v>80</v>
      </c>
      <c r="AP19" s="49">
        <f t="shared" si="12"/>
        <v>56</v>
      </c>
      <c r="AQ19" s="47">
        <f t="shared" si="13"/>
        <v>136</v>
      </c>
      <c r="AR19" s="94">
        <v>1</v>
      </c>
      <c r="AS19" s="95">
        <v>22</v>
      </c>
      <c r="AT19" s="90">
        <v>22</v>
      </c>
      <c r="AU19" s="47">
        <f t="shared" si="14"/>
        <v>44</v>
      </c>
      <c r="AV19" s="94">
        <v>0</v>
      </c>
      <c r="AW19" s="95">
        <v>0</v>
      </c>
      <c r="AX19" s="90">
        <v>0</v>
      </c>
      <c r="AY19" s="47">
        <f t="shared" si="15"/>
        <v>0</v>
      </c>
      <c r="AZ19" s="48">
        <f t="shared" si="16"/>
        <v>22</v>
      </c>
      <c r="BA19" s="49">
        <f t="shared" si="17"/>
        <v>22</v>
      </c>
      <c r="BB19" s="47">
        <f t="shared" si="18"/>
        <v>44</v>
      </c>
      <c r="BC19" s="94">
        <v>0</v>
      </c>
      <c r="BD19" s="90">
        <v>0</v>
      </c>
      <c r="BE19" s="94">
        <v>0</v>
      </c>
      <c r="BF19" s="90">
        <v>0</v>
      </c>
      <c r="BG19" s="94">
        <v>0</v>
      </c>
      <c r="BH19" s="90">
        <v>0</v>
      </c>
      <c r="BI19" s="50">
        <f t="shared" si="19"/>
        <v>0</v>
      </c>
      <c r="BJ19" s="95">
        <v>0</v>
      </c>
      <c r="BK19" s="90">
        <v>0</v>
      </c>
      <c r="BL19" s="50">
        <f t="shared" si="20"/>
        <v>0</v>
      </c>
      <c r="BM19" s="94">
        <v>0</v>
      </c>
      <c r="BN19" s="90">
        <v>0</v>
      </c>
      <c r="BO19" s="94">
        <v>0</v>
      </c>
      <c r="BP19" s="90">
        <v>0</v>
      </c>
      <c r="BQ19" s="94">
        <v>0</v>
      </c>
      <c r="BR19" s="90">
        <v>0</v>
      </c>
      <c r="BS19" s="50">
        <f t="shared" si="21"/>
        <v>0</v>
      </c>
      <c r="BT19" s="95">
        <v>0</v>
      </c>
      <c r="BU19" s="90">
        <v>0</v>
      </c>
      <c r="BV19" s="50">
        <f t="shared" si="22"/>
        <v>0</v>
      </c>
      <c r="BW19" s="48">
        <f t="shared" si="23"/>
        <v>0</v>
      </c>
      <c r="BX19" s="49">
        <f t="shared" si="24"/>
        <v>0</v>
      </c>
      <c r="BY19" s="47">
        <f t="shared" si="25"/>
        <v>0</v>
      </c>
      <c r="BZ19" s="89">
        <v>84</v>
      </c>
      <c r="CA19" s="90">
        <v>70</v>
      </c>
      <c r="CB19" s="89">
        <v>40</v>
      </c>
      <c r="CC19" s="90">
        <v>28</v>
      </c>
      <c r="CD19" s="89">
        <v>35</v>
      </c>
      <c r="CE19" s="90">
        <v>28</v>
      </c>
      <c r="CF19" s="89">
        <v>1</v>
      </c>
      <c r="CG19" s="90">
        <v>1</v>
      </c>
      <c r="CH19" s="89">
        <v>45</v>
      </c>
      <c r="CI19" s="90">
        <v>33</v>
      </c>
      <c r="CJ19" s="89">
        <v>8</v>
      </c>
      <c r="CK19" s="90">
        <v>7</v>
      </c>
      <c r="CL19" s="89">
        <v>9</v>
      </c>
      <c r="CM19" s="90">
        <v>6</v>
      </c>
      <c r="CN19" s="52">
        <f t="shared" si="26"/>
        <v>222</v>
      </c>
      <c r="CO19" s="52">
        <f t="shared" si="27"/>
        <v>173</v>
      </c>
      <c r="CP19" s="53">
        <f t="shared" si="28"/>
        <v>395</v>
      </c>
      <c r="CQ19" s="52">
        <f t="shared" si="29"/>
        <v>222</v>
      </c>
      <c r="CR19" s="52">
        <f t="shared" si="30"/>
        <v>173</v>
      </c>
      <c r="CS19" s="54">
        <f t="shared" si="31"/>
        <v>395</v>
      </c>
      <c r="CT19" s="96">
        <v>10</v>
      </c>
      <c r="CU19" s="97">
        <v>8</v>
      </c>
      <c r="CV19" s="57">
        <f t="shared" si="32"/>
        <v>18</v>
      </c>
      <c r="CW19" s="96">
        <v>3</v>
      </c>
      <c r="CX19" s="97">
        <v>2</v>
      </c>
      <c r="CY19" s="57">
        <f t="shared" si="33"/>
        <v>5</v>
      </c>
      <c r="CZ19" s="96">
        <v>127</v>
      </c>
      <c r="DA19" s="98">
        <v>110</v>
      </c>
      <c r="DB19" s="57">
        <f t="shared" si="34"/>
        <v>237</v>
      </c>
      <c r="DC19" s="96">
        <v>10</v>
      </c>
      <c r="DD19" s="98">
        <v>5</v>
      </c>
      <c r="DE19" s="57">
        <f t="shared" si="35"/>
        <v>15</v>
      </c>
      <c r="DF19" s="96">
        <v>72</v>
      </c>
      <c r="DG19" s="98">
        <v>48</v>
      </c>
      <c r="DH19" s="57">
        <f t="shared" si="36"/>
        <v>120</v>
      </c>
      <c r="DI19" s="96">
        <v>0</v>
      </c>
      <c r="DJ19" s="98">
        <v>0</v>
      </c>
      <c r="DK19" s="57">
        <f t="shared" si="37"/>
        <v>0</v>
      </c>
      <c r="DL19" s="59">
        <f t="shared" si="38"/>
        <v>222</v>
      </c>
      <c r="DM19" s="60">
        <f t="shared" si="39"/>
        <v>173</v>
      </c>
      <c r="DN19" s="47">
        <f t="shared" si="40"/>
        <v>395</v>
      </c>
      <c r="DO19" s="35"/>
      <c r="DP19" s="47">
        <f t="shared" si="41"/>
        <v>0</v>
      </c>
      <c r="DQ19" s="47">
        <f t="shared" si="42"/>
        <v>0</v>
      </c>
      <c r="DR19" s="59">
        <f t="shared" si="43"/>
        <v>395</v>
      </c>
      <c r="DS19" s="48">
        <f t="shared" si="44"/>
        <v>395</v>
      </c>
      <c r="DT19" s="49">
        <f t="shared" si="45"/>
        <v>0</v>
      </c>
      <c r="DU19" s="49">
        <f t="shared" si="46"/>
        <v>0</v>
      </c>
      <c r="DV19" s="47">
        <f t="shared" si="47"/>
        <v>0</v>
      </c>
      <c r="DW19" s="47">
        <f t="shared" si="48"/>
        <v>0</v>
      </c>
    </row>
    <row r="20" spans="1:127" s="30" customFormat="1" ht="39.75" customHeight="1">
      <c r="A20" s="31">
        <v>17</v>
      </c>
      <c r="B20" s="35">
        <v>2262</v>
      </c>
      <c r="C20" s="43" t="s">
        <v>85</v>
      </c>
      <c r="D20" s="29" t="s">
        <v>64</v>
      </c>
      <c r="E20" s="26" t="s">
        <v>65</v>
      </c>
      <c r="F20" s="94">
        <v>1</v>
      </c>
      <c r="G20" s="95">
        <v>25</v>
      </c>
      <c r="H20" s="90">
        <v>18</v>
      </c>
      <c r="I20" s="47">
        <f t="shared" si="0"/>
        <v>43</v>
      </c>
      <c r="J20" s="94">
        <v>1</v>
      </c>
      <c r="K20" s="95">
        <v>25</v>
      </c>
      <c r="L20" s="90">
        <v>14</v>
      </c>
      <c r="M20" s="47">
        <f t="shared" si="1"/>
        <v>39</v>
      </c>
      <c r="N20" s="94">
        <v>1</v>
      </c>
      <c r="O20" s="95">
        <v>21</v>
      </c>
      <c r="P20" s="90">
        <v>18</v>
      </c>
      <c r="Q20" s="47">
        <f t="shared" si="2"/>
        <v>39</v>
      </c>
      <c r="R20" s="94">
        <v>1</v>
      </c>
      <c r="S20" s="95">
        <v>21</v>
      </c>
      <c r="T20" s="90">
        <v>16</v>
      </c>
      <c r="U20" s="47">
        <f t="shared" si="3"/>
        <v>37</v>
      </c>
      <c r="V20" s="94">
        <v>1</v>
      </c>
      <c r="W20" s="95">
        <v>26</v>
      </c>
      <c r="X20" s="90">
        <v>10</v>
      </c>
      <c r="Y20" s="47">
        <f t="shared" si="4"/>
        <v>36</v>
      </c>
      <c r="Z20" s="48">
        <f t="shared" si="49"/>
        <v>118</v>
      </c>
      <c r="AA20" s="49">
        <f t="shared" si="50"/>
        <v>76</v>
      </c>
      <c r="AB20" s="47">
        <f t="shared" si="51"/>
        <v>194</v>
      </c>
      <c r="AC20" s="94">
        <v>1</v>
      </c>
      <c r="AD20" s="95">
        <v>26</v>
      </c>
      <c r="AE20" s="90">
        <v>13</v>
      </c>
      <c r="AF20" s="47">
        <f t="shared" si="8"/>
        <v>39</v>
      </c>
      <c r="AG20" s="94">
        <v>1</v>
      </c>
      <c r="AH20" s="95">
        <v>20</v>
      </c>
      <c r="AI20" s="90">
        <v>13</v>
      </c>
      <c r="AJ20" s="47">
        <f t="shared" si="9"/>
        <v>33</v>
      </c>
      <c r="AK20" s="94">
        <v>1</v>
      </c>
      <c r="AL20" s="95">
        <v>24</v>
      </c>
      <c r="AM20" s="90">
        <v>10</v>
      </c>
      <c r="AN20" s="47">
        <f t="shared" si="10"/>
        <v>34</v>
      </c>
      <c r="AO20" s="48">
        <f t="shared" si="11"/>
        <v>70</v>
      </c>
      <c r="AP20" s="49">
        <f t="shared" si="12"/>
        <v>36</v>
      </c>
      <c r="AQ20" s="47">
        <f t="shared" si="13"/>
        <v>106</v>
      </c>
      <c r="AR20" s="94">
        <v>1</v>
      </c>
      <c r="AS20" s="95">
        <v>16</v>
      </c>
      <c r="AT20" s="90">
        <v>9</v>
      </c>
      <c r="AU20" s="47">
        <f t="shared" si="14"/>
        <v>25</v>
      </c>
      <c r="AV20" s="94">
        <v>1</v>
      </c>
      <c r="AW20" s="95">
        <v>17</v>
      </c>
      <c r="AX20" s="90">
        <v>4</v>
      </c>
      <c r="AY20" s="47">
        <f t="shared" si="15"/>
        <v>21</v>
      </c>
      <c r="AZ20" s="48">
        <f t="shared" si="16"/>
        <v>33</v>
      </c>
      <c r="BA20" s="49">
        <f t="shared" si="17"/>
        <v>13</v>
      </c>
      <c r="BB20" s="47">
        <f t="shared" si="18"/>
        <v>46</v>
      </c>
      <c r="BC20" s="94">
        <v>1</v>
      </c>
      <c r="BD20" s="90">
        <v>14</v>
      </c>
      <c r="BE20" s="94"/>
      <c r="BF20" s="90"/>
      <c r="BG20" s="94"/>
      <c r="BH20" s="90"/>
      <c r="BI20" s="50">
        <f t="shared" si="19"/>
        <v>14</v>
      </c>
      <c r="BJ20" s="95">
        <v>7</v>
      </c>
      <c r="BK20" s="90">
        <v>7</v>
      </c>
      <c r="BL20" s="50">
        <f t="shared" si="20"/>
        <v>14</v>
      </c>
      <c r="BM20" s="94">
        <v>1</v>
      </c>
      <c r="BN20" s="90">
        <v>13</v>
      </c>
      <c r="BO20" s="94"/>
      <c r="BP20" s="90"/>
      <c r="BQ20" s="94"/>
      <c r="BR20" s="90"/>
      <c r="BS20" s="50">
        <f t="shared" si="21"/>
        <v>13</v>
      </c>
      <c r="BT20" s="95">
        <v>8</v>
      </c>
      <c r="BU20" s="90">
        <v>5</v>
      </c>
      <c r="BV20" s="50">
        <f t="shared" si="22"/>
        <v>13</v>
      </c>
      <c r="BW20" s="48">
        <f t="shared" si="23"/>
        <v>15</v>
      </c>
      <c r="BX20" s="49">
        <f t="shared" si="24"/>
        <v>12</v>
      </c>
      <c r="BY20" s="47">
        <f t="shared" si="25"/>
        <v>27</v>
      </c>
      <c r="BZ20" s="89">
        <v>36</v>
      </c>
      <c r="CA20" s="90">
        <v>31</v>
      </c>
      <c r="CB20" s="89">
        <v>42</v>
      </c>
      <c r="CC20" s="90">
        <v>28</v>
      </c>
      <c r="CD20" s="89">
        <v>54</v>
      </c>
      <c r="CE20" s="90">
        <v>31</v>
      </c>
      <c r="CF20" s="89">
        <v>0</v>
      </c>
      <c r="CG20" s="90">
        <v>1</v>
      </c>
      <c r="CH20" s="89">
        <v>99</v>
      </c>
      <c r="CI20" s="90">
        <v>42</v>
      </c>
      <c r="CJ20" s="89">
        <v>2</v>
      </c>
      <c r="CK20" s="90">
        <v>4</v>
      </c>
      <c r="CL20" s="89">
        <v>3</v>
      </c>
      <c r="CM20" s="90">
        <v>0</v>
      </c>
      <c r="CN20" s="52">
        <f t="shared" si="26"/>
        <v>236</v>
      </c>
      <c r="CO20" s="52">
        <f t="shared" si="27"/>
        <v>137</v>
      </c>
      <c r="CP20" s="53">
        <f t="shared" si="28"/>
        <v>373</v>
      </c>
      <c r="CQ20" s="52">
        <f t="shared" si="29"/>
        <v>236</v>
      </c>
      <c r="CR20" s="52">
        <f t="shared" si="30"/>
        <v>137</v>
      </c>
      <c r="CS20" s="54">
        <f t="shared" si="31"/>
        <v>373</v>
      </c>
      <c r="CT20" s="96">
        <v>10</v>
      </c>
      <c r="CU20" s="97">
        <v>6</v>
      </c>
      <c r="CV20" s="57">
        <f t="shared" si="32"/>
        <v>16</v>
      </c>
      <c r="CW20" s="96">
        <v>1</v>
      </c>
      <c r="CX20" s="97">
        <v>1</v>
      </c>
      <c r="CY20" s="57">
        <f t="shared" si="33"/>
        <v>2</v>
      </c>
      <c r="CZ20" s="96">
        <v>6</v>
      </c>
      <c r="DA20" s="98">
        <v>3</v>
      </c>
      <c r="DB20" s="57">
        <f t="shared" si="34"/>
        <v>9</v>
      </c>
      <c r="DC20" s="96">
        <v>2</v>
      </c>
      <c r="DD20" s="98">
        <v>4</v>
      </c>
      <c r="DE20" s="57">
        <f t="shared" si="35"/>
        <v>6</v>
      </c>
      <c r="DF20" s="96">
        <v>143</v>
      </c>
      <c r="DG20" s="98">
        <v>65</v>
      </c>
      <c r="DH20" s="57">
        <f t="shared" si="36"/>
        <v>208</v>
      </c>
      <c r="DI20" s="96">
        <v>74</v>
      </c>
      <c r="DJ20" s="98">
        <v>58</v>
      </c>
      <c r="DK20" s="57">
        <f t="shared" si="37"/>
        <v>132</v>
      </c>
      <c r="DL20" s="59">
        <f t="shared" si="38"/>
        <v>236</v>
      </c>
      <c r="DM20" s="60">
        <f t="shared" si="39"/>
        <v>137</v>
      </c>
      <c r="DN20" s="47">
        <f t="shared" si="40"/>
        <v>373</v>
      </c>
      <c r="DO20" s="35"/>
      <c r="DP20" s="47">
        <f t="shared" si="41"/>
        <v>0</v>
      </c>
      <c r="DQ20" s="47">
        <f t="shared" si="42"/>
        <v>0</v>
      </c>
      <c r="DR20" s="59">
        <f t="shared" si="43"/>
        <v>373</v>
      </c>
      <c r="DS20" s="48">
        <f t="shared" si="44"/>
        <v>373</v>
      </c>
      <c r="DT20" s="49">
        <f t="shared" si="45"/>
        <v>0</v>
      </c>
      <c r="DU20" s="49">
        <f t="shared" si="46"/>
        <v>0</v>
      </c>
      <c r="DV20" s="47">
        <f t="shared" si="47"/>
        <v>0</v>
      </c>
      <c r="DW20" s="47">
        <f t="shared" si="48"/>
        <v>0</v>
      </c>
    </row>
    <row r="21" spans="1:127" s="30" customFormat="1" ht="39.75" customHeight="1">
      <c r="A21" s="35">
        <v>18</v>
      </c>
      <c r="B21" s="36">
        <v>2120</v>
      </c>
      <c r="C21" s="43" t="s">
        <v>86</v>
      </c>
      <c r="D21" s="29" t="s">
        <v>64</v>
      </c>
      <c r="E21" s="26" t="s">
        <v>65</v>
      </c>
      <c r="F21" s="85">
        <v>2</v>
      </c>
      <c r="G21" s="86">
        <v>50</v>
      </c>
      <c r="H21" s="87">
        <v>35</v>
      </c>
      <c r="I21" s="47">
        <f t="shared" si="0"/>
        <v>85</v>
      </c>
      <c r="J21" s="85">
        <v>1</v>
      </c>
      <c r="K21" s="86">
        <v>14</v>
      </c>
      <c r="L21" s="87">
        <v>27</v>
      </c>
      <c r="M21" s="47">
        <f t="shared" si="1"/>
        <v>41</v>
      </c>
      <c r="N21" s="85">
        <v>1</v>
      </c>
      <c r="O21" s="86">
        <v>27</v>
      </c>
      <c r="P21" s="87">
        <v>15</v>
      </c>
      <c r="Q21" s="47">
        <f t="shared" si="2"/>
        <v>42</v>
      </c>
      <c r="R21" s="85">
        <v>1</v>
      </c>
      <c r="S21" s="86">
        <v>24</v>
      </c>
      <c r="T21" s="87">
        <v>21</v>
      </c>
      <c r="U21" s="47">
        <f t="shared" si="3"/>
        <v>45</v>
      </c>
      <c r="V21" s="85">
        <v>1</v>
      </c>
      <c r="W21" s="86">
        <v>27</v>
      </c>
      <c r="X21" s="87">
        <v>18</v>
      </c>
      <c r="Y21" s="47">
        <f t="shared" si="4"/>
        <v>45</v>
      </c>
      <c r="Z21" s="48">
        <f t="shared" si="49"/>
        <v>142</v>
      </c>
      <c r="AA21" s="49">
        <f t="shared" si="50"/>
        <v>116</v>
      </c>
      <c r="AB21" s="47">
        <f t="shared" si="51"/>
        <v>258</v>
      </c>
      <c r="AC21" s="85">
        <v>1</v>
      </c>
      <c r="AD21" s="86">
        <v>25</v>
      </c>
      <c r="AE21" s="87">
        <v>21</v>
      </c>
      <c r="AF21" s="47">
        <f t="shared" si="8"/>
        <v>46</v>
      </c>
      <c r="AG21" s="85">
        <v>1</v>
      </c>
      <c r="AH21" s="86">
        <v>29</v>
      </c>
      <c r="AI21" s="87">
        <v>21</v>
      </c>
      <c r="AJ21" s="47">
        <f t="shared" si="9"/>
        <v>50</v>
      </c>
      <c r="AK21" s="85">
        <v>1</v>
      </c>
      <c r="AL21" s="86">
        <v>27</v>
      </c>
      <c r="AM21" s="87">
        <v>24</v>
      </c>
      <c r="AN21" s="47">
        <f t="shared" si="10"/>
        <v>51</v>
      </c>
      <c r="AO21" s="48">
        <f t="shared" si="11"/>
        <v>81</v>
      </c>
      <c r="AP21" s="49">
        <f t="shared" si="12"/>
        <v>66</v>
      </c>
      <c r="AQ21" s="47">
        <f t="shared" si="13"/>
        <v>147</v>
      </c>
      <c r="AR21" s="85">
        <v>1</v>
      </c>
      <c r="AS21" s="86">
        <v>25</v>
      </c>
      <c r="AT21" s="87">
        <v>21</v>
      </c>
      <c r="AU21" s="47">
        <f t="shared" si="14"/>
        <v>46</v>
      </c>
      <c r="AV21" s="85">
        <v>1</v>
      </c>
      <c r="AW21" s="86">
        <v>15</v>
      </c>
      <c r="AX21" s="87">
        <v>29</v>
      </c>
      <c r="AY21" s="47">
        <f t="shared" si="15"/>
        <v>44</v>
      </c>
      <c r="AZ21" s="48">
        <f t="shared" si="16"/>
        <v>40</v>
      </c>
      <c r="BA21" s="49">
        <f t="shared" si="17"/>
        <v>50</v>
      </c>
      <c r="BB21" s="47">
        <f t="shared" si="18"/>
        <v>90</v>
      </c>
      <c r="BC21" s="85">
        <v>1</v>
      </c>
      <c r="BD21" s="87">
        <v>31</v>
      </c>
      <c r="BE21" s="85">
        <v>1</v>
      </c>
      <c r="BF21" s="87">
        <v>10</v>
      </c>
      <c r="BG21" s="85">
        <v>0</v>
      </c>
      <c r="BH21" s="87">
        <v>0</v>
      </c>
      <c r="BI21" s="50">
        <f t="shared" si="19"/>
        <v>41</v>
      </c>
      <c r="BJ21" s="86">
        <v>22</v>
      </c>
      <c r="BK21" s="87">
        <v>19</v>
      </c>
      <c r="BL21" s="50">
        <f t="shared" si="20"/>
        <v>41</v>
      </c>
      <c r="BM21" s="85">
        <v>0</v>
      </c>
      <c r="BN21" s="87">
        <v>0</v>
      </c>
      <c r="BO21" s="85">
        <v>1</v>
      </c>
      <c r="BP21" s="87">
        <v>17</v>
      </c>
      <c r="BQ21" s="85">
        <v>0</v>
      </c>
      <c r="BR21" s="87">
        <v>0</v>
      </c>
      <c r="BS21" s="50">
        <f t="shared" si="21"/>
        <v>17</v>
      </c>
      <c r="BT21" s="86">
        <v>12</v>
      </c>
      <c r="BU21" s="87">
        <v>5</v>
      </c>
      <c r="BV21" s="50">
        <f t="shared" si="22"/>
        <v>17</v>
      </c>
      <c r="BW21" s="48">
        <f t="shared" si="23"/>
        <v>34</v>
      </c>
      <c r="BX21" s="49">
        <f t="shared" si="24"/>
        <v>24</v>
      </c>
      <c r="BY21" s="47">
        <f t="shared" si="25"/>
        <v>58</v>
      </c>
      <c r="BZ21" s="88">
        <v>150</v>
      </c>
      <c r="CA21" s="87">
        <v>114</v>
      </c>
      <c r="CB21" s="88">
        <v>56</v>
      </c>
      <c r="CC21" s="87">
        <v>50</v>
      </c>
      <c r="CD21" s="88">
        <v>20</v>
      </c>
      <c r="CE21" s="87">
        <v>16</v>
      </c>
      <c r="CF21" s="88">
        <v>2</v>
      </c>
      <c r="CG21" s="87">
        <v>1</v>
      </c>
      <c r="CH21" s="88">
        <v>58</v>
      </c>
      <c r="CI21" s="87">
        <v>57</v>
      </c>
      <c r="CJ21" s="88">
        <v>8</v>
      </c>
      <c r="CK21" s="87">
        <v>15</v>
      </c>
      <c r="CL21" s="88">
        <v>3</v>
      </c>
      <c r="CM21" s="87">
        <v>3</v>
      </c>
      <c r="CN21" s="52">
        <f t="shared" si="26"/>
        <v>297</v>
      </c>
      <c r="CO21" s="52">
        <f t="shared" si="27"/>
        <v>256</v>
      </c>
      <c r="CP21" s="53">
        <f t="shared" si="28"/>
        <v>553</v>
      </c>
      <c r="CQ21" s="52">
        <f t="shared" si="29"/>
        <v>297</v>
      </c>
      <c r="CR21" s="52">
        <f t="shared" si="30"/>
        <v>256</v>
      </c>
      <c r="CS21" s="54">
        <f t="shared" si="31"/>
        <v>553</v>
      </c>
      <c r="CT21" s="91">
        <v>26</v>
      </c>
      <c r="CU21" s="92">
        <v>20</v>
      </c>
      <c r="CV21" s="57">
        <f t="shared" si="32"/>
        <v>46</v>
      </c>
      <c r="CW21" s="91">
        <v>8</v>
      </c>
      <c r="CX21" s="92">
        <v>10</v>
      </c>
      <c r="CY21" s="57">
        <f t="shared" si="33"/>
        <v>18</v>
      </c>
      <c r="CZ21" s="91">
        <v>106</v>
      </c>
      <c r="DA21" s="93">
        <v>78</v>
      </c>
      <c r="DB21" s="57">
        <f t="shared" si="34"/>
        <v>184</v>
      </c>
      <c r="DC21" s="91">
        <v>13</v>
      </c>
      <c r="DD21" s="93">
        <v>11</v>
      </c>
      <c r="DE21" s="57">
        <f t="shared" si="35"/>
        <v>24</v>
      </c>
      <c r="DF21" s="91">
        <v>144</v>
      </c>
      <c r="DG21" s="93">
        <v>137</v>
      </c>
      <c r="DH21" s="57">
        <f t="shared" si="36"/>
        <v>281</v>
      </c>
      <c r="DI21" s="91">
        <v>0</v>
      </c>
      <c r="DJ21" s="93">
        <v>0</v>
      </c>
      <c r="DK21" s="57">
        <f t="shared" si="37"/>
        <v>0</v>
      </c>
      <c r="DL21" s="59">
        <f t="shared" si="38"/>
        <v>297</v>
      </c>
      <c r="DM21" s="60">
        <f t="shared" si="39"/>
        <v>256</v>
      </c>
      <c r="DN21" s="47">
        <f t="shared" si="40"/>
        <v>553</v>
      </c>
      <c r="DO21" s="36"/>
      <c r="DP21" s="47">
        <f t="shared" si="41"/>
        <v>0</v>
      </c>
      <c r="DQ21" s="47">
        <f t="shared" si="42"/>
        <v>0</v>
      </c>
      <c r="DR21" s="59">
        <f t="shared" si="43"/>
        <v>553</v>
      </c>
      <c r="DS21" s="48">
        <f t="shared" si="44"/>
        <v>553</v>
      </c>
      <c r="DT21" s="49">
        <f t="shared" si="45"/>
        <v>0</v>
      </c>
      <c r="DU21" s="49">
        <f t="shared" si="46"/>
        <v>0</v>
      </c>
      <c r="DV21" s="47">
        <f t="shared" si="47"/>
        <v>0</v>
      </c>
      <c r="DW21" s="47">
        <f t="shared" si="48"/>
        <v>0</v>
      </c>
    </row>
    <row r="22" spans="1:127" s="30" customFormat="1" ht="39.75" customHeight="1">
      <c r="A22" s="31">
        <v>19</v>
      </c>
      <c r="B22" s="35">
        <v>1608</v>
      </c>
      <c r="C22" s="43" t="s">
        <v>87</v>
      </c>
      <c r="D22" s="29" t="s">
        <v>64</v>
      </c>
      <c r="E22" s="26" t="s">
        <v>65</v>
      </c>
      <c r="F22" s="94">
        <v>2</v>
      </c>
      <c r="G22" s="95">
        <v>47</v>
      </c>
      <c r="H22" s="90">
        <v>40</v>
      </c>
      <c r="I22" s="47">
        <f t="shared" si="0"/>
        <v>87</v>
      </c>
      <c r="J22" s="94">
        <v>2</v>
      </c>
      <c r="K22" s="95">
        <v>53</v>
      </c>
      <c r="L22" s="90">
        <v>28</v>
      </c>
      <c r="M22" s="47">
        <f t="shared" si="1"/>
        <v>81</v>
      </c>
      <c r="N22" s="94">
        <v>2</v>
      </c>
      <c r="O22" s="95">
        <v>46</v>
      </c>
      <c r="P22" s="90">
        <v>30</v>
      </c>
      <c r="Q22" s="47">
        <f t="shared" si="2"/>
        <v>76</v>
      </c>
      <c r="R22" s="94">
        <v>2</v>
      </c>
      <c r="S22" s="95">
        <v>41</v>
      </c>
      <c r="T22" s="90">
        <v>37</v>
      </c>
      <c r="U22" s="47">
        <f t="shared" si="3"/>
        <v>78</v>
      </c>
      <c r="V22" s="94">
        <v>2</v>
      </c>
      <c r="W22" s="95">
        <v>51</v>
      </c>
      <c r="X22" s="90">
        <v>29</v>
      </c>
      <c r="Y22" s="47">
        <f t="shared" si="4"/>
        <v>80</v>
      </c>
      <c r="Z22" s="48">
        <f t="shared" si="49"/>
        <v>238</v>
      </c>
      <c r="AA22" s="49">
        <f t="shared" si="50"/>
        <v>164</v>
      </c>
      <c r="AB22" s="47">
        <f t="shared" si="51"/>
        <v>402</v>
      </c>
      <c r="AC22" s="94">
        <v>2</v>
      </c>
      <c r="AD22" s="95">
        <v>49</v>
      </c>
      <c r="AE22" s="90">
        <v>31</v>
      </c>
      <c r="AF22" s="47">
        <f t="shared" si="8"/>
        <v>80</v>
      </c>
      <c r="AG22" s="94">
        <v>2</v>
      </c>
      <c r="AH22" s="95">
        <v>45</v>
      </c>
      <c r="AI22" s="90">
        <v>44</v>
      </c>
      <c r="AJ22" s="47">
        <f t="shared" si="9"/>
        <v>89</v>
      </c>
      <c r="AK22" s="94">
        <v>2</v>
      </c>
      <c r="AL22" s="95">
        <v>52</v>
      </c>
      <c r="AM22" s="90">
        <v>33</v>
      </c>
      <c r="AN22" s="47">
        <f t="shared" si="10"/>
        <v>85</v>
      </c>
      <c r="AO22" s="48">
        <f t="shared" si="11"/>
        <v>146</v>
      </c>
      <c r="AP22" s="49">
        <f t="shared" si="12"/>
        <v>108</v>
      </c>
      <c r="AQ22" s="47">
        <f t="shared" si="13"/>
        <v>254</v>
      </c>
      <c r="AR22" s="94">
        <v>2</v>
      </c>
      <c r="AS22" s="95">
        <v>58</v>
      </c>
      <c r="AT22" s="90">
        <v>32</v>
      </c>
      <c r="AU22" s="47">
        <f t="shared" si="14"/>
        <v>90</v>
      </c>
      <c r="AV22" s="94">
        <v>2</v>
      </c>
      <c r="AW22" s="95">
        <v>32</v>
      </c>
      <c r="AX22" s="90">
        <v>23</v>
      </c>
      <c r="AY22" s="47">
        <f t="shared" si="15"/>
        <v>55</v>
      </c>
      <c r="AZ22" s="48">
        <f t="shared" si="16"/>
        <v>90</v>
      </c>
      <c r="BA22" s="49">
        <f t="shared" si="17"/>
        <v>55</v>
      </c>
      <c r="BB22" s="47">
        <f t="shared" si="18"/>
        <v>145</v>
      </c>
      <c r="BC22" s="94">
        <v>1</v>
      </c>
      <c r="BD22" s="90">
        <v>38</v>
      </c>
      <c r="BE22" s="94">
        <v>1</v>
      </c>
      <c r="BF22" s="90">
        <v>33</v>
      </c>
      <c r="BG22" s="94">
        <v>1</v>
      </c>
      <c r="BH22" s="90">
        <v>44</v>
      </c>
      <c r="BI22" s="50">
        <f t="shared" si="19"/>
        <v>115</v>
      </c>
      <c r="BJ22" s="95">
        <v>59</v>
      </c>
      <c r="BK22" s="90">
        <v>56</v>
      </c>
      <c r="BL22" s="50">
        <f t="shared" si="20"/>
        <v>115</v>
      </c>
      <c r="BM22" s="94">
        <v>1</v>
      </c>
      <c r="BN22" s="90">
        <v>26</v>
      </c>
      <c r="BO22" s="94">
        <v>1</v>
      </c>
      <c r="BP22" s="90">
        <v>26</v>
      </c>
      <c r="BQ22" s="94">
        <v>1</v>
      </c>
      <c r="BR22" s="90">
        <v>37</v>
      </c>
      <c r="BS22" s="50">
        <f t="shared" si="21"/>
        <v>89</v>
      </c>
      <c r="BT22" s="95">
        <v>45</v>
      </c>
      <c r="BU22" s="90">
        <v>44</v>
      </c>
      <c r="BV22" s="50">
        <f t="shared" si="22"/>
        <v>89</v>
      </c>
      <c r="BW22" s="48">
        <f t="shared" si="23"/>
        <v>104</v>
      </c>
      <c r="BX22" s="49">
        <f t="shared" si="24"/>
        <v>100</v>
      </c>
      <c r="BY22" s="47">
        <f t="shared" si="25"/>
        <v>204</v>
      </c>
      <c r="BZ22" s="89">
        <v>239</v>
      </c>
      <c r="CA22" s="90">
        <v>198</v>
      </c>
      <c r="CB22" s="89">
        <v>80</v>
      </c>
      <c r="CC22" s="90">
        <v>46</v>
      </c>
      <c r="CD22" s="89">
        <v>18</v>
      </c>
      <c r="CE22" s="90">
        <v>9</v>
      </c>
      <c r="CF22" s="89">
        <v>0</v>
      </c>
      <c r="CG22" s="90">
        <v>0</v>
      </c>
      <c r="CH22" s="89">
        <v>186</v>
      </c>
      <c r="CI22" s="90">
        <v>139</v>
      </c>
      <c r="CJ22" s="89">
        <v>55</v>
      </c>
      <c r="CK22" s="90">
        <v>35</v>
      </c>
      <c r="CL22" s="89">
        <v>0</v>
      </c>
      <c r="CM22" s="90">
        <v>0</v>
      </c>
      <c r="CN22" s="52">
        <f t="shared" si="26"/>
        <v>578</v>
      </c>
      <c r="CO22" s="52">
        <f t="shared" si="27"/>
        <v>427</v>
      </c>
      <c r="CP22" s="53">
        <f t="shared" si="28"/>
        <v>1005</v>
      </c>
      <c r="CQ22" s="52">
        <f t="shared" si="29"/>
        <v>578</v>
      </c>
      <c r="CR22" s="52">
        <f t="shared" si="30"/>
        <v>427</v>
      </c>
      <c r="CS22" s="54">
        <f t="shared" si="31"/>
        <v>1005</v>
      </c>
      <c r="CT22" s="96">
        <v>97</v>
      </c>
      <c r="CU22" s="97">
        <v>96</v>
      </c>
      <c r="CV22" s="57">
        <f t="shared" si="32"/>
        <v>193</v>
      </c>
      <c r="CW22" s="96">
        <v>19</v>
      </c>
      <c r="CX22" s="97">
        <v>16</v>
      </c>
      <c r="CY22" s="57">
        <f t="shared" si="33"/>
        <v>35</v>
      </c>
      <c r="CZ22" s="96">
        <v>115</v>
      </c>
      <c r="DA22" s="98">
        <v>86</v>
      </c>
      <c r="DB22" s="57">
        <f t="shared" si="34"/>
        <v>201</v>
      </c>
      <c r="DC22" s="96">
        <v>18</v>
      </c>
      <c r="DD22" s="98">
        <v>14</v>
      </c>
      <c r="DE22" s="57">
        <f t="shared" si="35"/>
        <v>32</v>
      </c>
      <c r="DF22" s="96">
        <v>329</v>
      </c>
      <c r="DG22" s="98">
        <v>215</v>
      </c>
      <c r="DH22" s="57">
        <f t="shared" si="36"/>
        <v>544</v>
      </c>
      <c r="DI22" s="96">
        <v>0</v>
      </c>
      <c r="DJ22" s="98">
        <v>0</v>
      </c>
      <c r="DK22" s="57">
        <f t="shared" si="37"/>
        <v>0</v>
      </c>
      <c r="DL22" s="59">
        <f t="shared" si="38"/>
        <v>578</v>
      </c>
      <c r="DM22" s="60">
        <f t="shared" si="39"/>
        <v>427</v>
      </c>
      <c r="DN22" s="47">
        <f t="shared" si="40"/>
        <v>1005</v>
      </c>
      <c r="DO22" s="35"/>
      <c r="DP22" s="47">
        <f t="shared" si="41"/>
        <v>0</v>
      </c>
      <c r="DQ22" s="47">
        <f t="shared" si="42"/>
        <v>0</v>
      </c>
      <c r="DR22" s="59">
        <f t="shared" si="43"/>
        <v>1005</v>
      </c>
      <c r="DS22" s="48">
        <f t="shared" si="44"/>
        <v>1005</v>
      </c>
      <c r="DT22" s="49">
        <f t="shared" si="45"/>
        <v>0</v>
      </c>
      <c r="DU22" s="49">
        <f t="shared" si="46"/>
        <v>0</v>
      </c>
      <c r="DV22" s="47">
        <f t="shared" si="47"/>
        <v>0</v>
      </c>
      <c r="DW22" s="47">
        <f t="shared" si="48"/>
        <v>0</v>
      </c>
    </row>
    <row r="23" spans="1:127" s="30" customFormat="1" ht="39.75" customHeight="1">
      <c r="A23" s="35">
        <v>20</v>
      </c>
      <c r="B23" s="40">
        <v>2298</v>
      </c>
      <c r="C23" s="43" t="s">
        <v>88</v>
      </c>
      <c r="D23" s="29" t="s">
        <v>64</v>
      </c>
      <c r="E23" s="26" t="s">
        <v>65</v>
      </c>
      <c r="F23" s="94">
        <v>1</v>
      </c>
      <c r="G23" s="95">
        <v>22</v>
      </c>
      <c r="H23" s="90">
        <v>21</v>
      </c>
      <c r="I23" s="47">
        <f t="shared" si="0"/>
        <v>43</v>
      </c>
      <c r="J23" s="94">
        <v>1</v>
      </c>
      <c r="K23" s="95">
        <v>27</v>
      </c>
      <c r="L23" s="90">
        <v>12</v>
      </c>
      <c r="M23" s="47">
        <f t="shared" si="1"/>
        <v>39</v>
      </c>
      <c r="N23" s="94">
        <v>1</v>
      </c>
      <c r="O23" s="95">
        <v>27</v>
      </c>
      <c r="P23" s="90">
        <v>15</v>
      </c>
      <c r="Q23" s="47">
        <f t="shared" si="2"/>
        <v>42</v>
      </c>
      <c r="R23" s="94">
        <v>1</v>
      </c>
      <c r="S23" s="95">
        <v>25</v>
      </c>
      <c r="T23" s="90">
        <v>16</v>
      </c>
      <c r="U23" s="47">
        <f t="shared" si="3"/>
        <v>41</v>
      </c>
      <c r="V23" s="94">
        <v>1</v>
      </c>
      <c r="W23" s="95">
        <v>21</v>
      </c>
      <c r="X23" s="90">
        <v>19</v>
      </c>
      <c r="Y23" s="47">
        <f t="shared" si="4"/>
        <v>40</v>
      </c>
      <c r="Z23" s="48">
        <f t="shared" si="49"/>
        <v>122</v>
      </c>
      <c r="AA23" s="49">
        <f t="shared" si="50"/>
        <v>83</v>
      </c>
      <c r="AB23" s="47">
        <f t="shared" si="51"/>
        <v>205</v>
      </c>
      <c r="AC23" s="94">
        <v>1</v>
      </c>
      <c r="AD23" s="95">
        <v>30</v>
      </c>
      <c r="AE23" s="90">
        <v>13</v>
      </c>
      <c r="AF23" s="47">
        <f t="shared" si="8"/>
        <v>43</v>
      </c>
      <c r="AG23" s="94">
        <v>1</v>
      </c>
      <c r="AH23" s="95">
        <v>22</v>
      </c>
      <c r="AI23" s="90">
        <v>15</v>
      </c>
      <c r="AJ23" s="47">
        <f t="shared" si="9"/>
        <v>37</v>
      </c>
      <c r="AK23" s="94">
        <v>1</v>
      </c>
      <c r="AL23" s="95">
        <v>19</v>
      </c>
      <c r="AM23" s="90">
        <v>21</v>
      </c>
      <c r="AN23" s="47">
        <f t="shared" si="10"/>
        <v>40</v>
      </c>
      <c r="AO23" s="48">
        <f t="shared" si="11"/>
        <v>71</v>
      </c>
      <c r="AP23" s="49">
        <f t="shared" si="12"/>
        <v>49</v>
      </c>
      <c r="AQ23" s="47">
        <f t="shared" si="13"/>
        <v>120</v>
      </c>
      <c r="AR23" s="94">
        <v>1</v>
      </c>
      <c r="AS23" s="95">
        <v>28</v>
      </c>
      <c r="AT23" s="90">
        <v>11</v>
      </c>
      <c r="AU23" s="47">
        <f t="shared" si="14"/>
        <v>39</v>
      </c>
      <c r="AV23" s="94">
        <v>0</v>
      </c>
      <c r="AW23" s="95">
        <v>0</v>
      </c>
      <c r="AX23" s="90">
        <v>0</v>
      </c>
      <c r="AY23" s="47">
        <f t="shared" si="15"/>
        <v>0</v>
      </c>
      <c r="AZ23" s="48">
        <f t="shared" si="16"/>
        <v>28</v>
      </c>
      <c r="BA23" s="49">
        <f t="shared" si="17"/>
        <v>11</v>
      </c>
      <c r="BB23" s="47">
        <f t="shared" si="18"/>
        <v>39</v>
      </c>
      <c r="BC23" s="94">
        <v>0</v>
      </c>
      <c r="BD23" s="90">
        <v>0</v>
      </c>
      <c r="BE23" s="94">
        <v>0</v>
      </c>
      <c r="BF23" s="90">
        <v>0</v>
      </c>
      <c r="BG23" s="94">
        <v>0</v>
      </c>
      <c r="BH23" s="90">
        <v>0</v>
      </c>
      <c r="BI23" s="50">
        <f t="shared" si="19"/>
        <v>0</v>
      </c>
      <c r="BJ23" s="95">
        <v>0</v>
      </c>
      <c r="BK23" s="90">
        <v>0</v>
      </c>
      <c r="BL23" s="50">
        <f t="shared" si="20"/>
        <v>0</v>
      </c>
      <c r="BM23" s="94">
        <v>0</v>
      </c>
      <c r="BN23" s="90">
        <v>0</v>
      </c>
      <c r="BO23" s="94">
        <v>0</v>
      </c>
      <c r="BP23" s="90">
        <v>0</v>
      </c>
      <c r="BQ23" s="94">
        <v>0</v>
      </c>
      <c r="BR23" s="90">
        <v>0</v>
      </c>
      <c r="BS23" s="50">
        <f t="shared" si="21"/>
        <v>0</v>
      </c>
      <c r="BT23" s="95">
        <v>0</v>
      </c>
      <c r="BU23" s="90">
        <v>0</v>
      </c>
      <c r="BV23" s="50">
        <f t="shared" si="22"/>
        <v>0</v>
      </c>
      <c r="BW23" s="48">
        <f t="shared" si="23"/>
        <v>0</v>
      </c>
      <c r="BX23" s="49">
        <f t="shared" si="24"/>
        <v>0</v>
      </c>
      <c r="BY23" s="47">
        <f t="shared" si="25"/>
        <v>0</v>
      </c>
      <c r="BZ23" s="89">
        <v>64</v>
      </c>
      <c r="CA23" s="90">
        <v>38</v>
      </c>
      <c r="CB23" s="89">
        <v>30</v>
      </c>
      <c r="CC23" s="90">
        <v>23</v>
      </c>
      <c r="CD23" s="89">
        <v>94</v>
      </c>
      <c r="CE23" s="90">
        <v>63</v>
      </c>
      <c r="CF23" s="89">
        <v>2</v>
      </c>
      <c r="CG23" s="90">
        <v>1</v>
      </c>
      <c r="CH23" s="89">
        <v>28</v>
      </c>
      <c r="CI23" s="90">
        <v>15</v>
      </c>
      <c r="CJ23" s="89">
        <v>2</v>
      </c>
      <c r="CK23" s="90">
        <v>1</v>
      </c>
      <c r="CL23" s="89">
        <v>1</v>
      </c>
      <c r="CM23" s="90">
        <v>2</v>
      </c>
      <c r="CN23" s="52">
        <f t="shared" si="26"/>
        <v>221</v>
      </c>
      <c r="CO23" s="52">
        <f t="shared" si="27"/>
        <v>143</v>
      </c>
      <c r="CP23" s="53">
        <f t="shared" si="28"/>
        <v>364</v>
      </c>
      <c r="CQ23" s="52">
        <f t="shared" si="29"/>
        <v>221</v>
      </c>
      <c r="CR23" s="52">
        <f t="shared" si="30"/>
        <v>143</v>
      </c>
      <c r="CS23" s="54">
        <f t="shared" si="31"/>
        <v>364</v>
      </c>
      <c r="CT23" s="96">
        <v>66</v>
      </c>
      <c r="CU23" s="97">
        <v>53</v>
      </c>
      <c r="CV23" s="57">
        <f t="shared" si="32"/>
        <v>119</v>
      </c>
      <c r="CW23" s="96">
        <v>11</v>
      </c>
      <c r="CX23" s="97">
        <v>11</v>
      </c>
      <c r="CY23" s="57">
        <f t="shared" si="33"/>
        <v>22</v>
      </c>
      <c r="CZ23" s="96">
        <v>80</v>
      </c>
      <c r="DA23" s="98">
        <v>49</v>
      </c>
      <c r="DB23" s="57">
        <f t="shared" si="34"/>
        <v>129</v>
      </c>
      <c r="DC23" s="96">
        <v>5</v>
      </c>
      <c r="DD23" s="98">
        <v>3</v>
      </c>
      <c r="DE23" s="57">
        <f t="shared" si="35"/>
        <v>8</v>
      </c>
      <c r="DF23" s="96">
        <v>59</v>
      </c>
      <c r="DG23" s="98">
        <v>27</v>
      </c>
      <c r="DH23" s="57">
        <f t="shared" si="36"/>
        <v>86</v>
      </c>
      <c r="DI23" s="96">
        <v>0</v>
      </c>
      <c r="DJ23" s="98">
        <v>0</v>
      </c>
      <c r="DK23" s="57">
        <f t="shared" si="37"/>
        <v>0</v>
      </c>
      <c r="DL23" s="59">
        <f t="shared" si="38"/>
        <v>221</v>
      </c>
      <c r="DM23" s="60">
        <f t="shared" si="39"/>
        <v>143</v>
      </c>
      <c r="DN23" s="47">
        <f t="shared" si="40"/>
        <v>364</v>
      </c>
      <c r="DO23" s="35"/>
      <c r="DP23" s="47">
        <f t="shared" si="41"/>
        <v>0</v>
      </c>
      <c r="DQ23" s="47">
        <f t="shared" si="42"/>
        <v>0</v>
      </c>
      <c r="DR23" s="59">
        <f t="shared" si="43"/>
        <v>364</v>
      </c>
      <c r="DS23" s="48">
        <f t="shared" si="44"/>
        <v>364</v>
      </c>
      <c r="DT23" s="49">
        <f t="shared" si="45"/>
        <v>0</v>
      </c>
      <c r="DU23" s="49">
        <f t="shared" si="46"/>
        <v>0</v>
      </c>
      <c r="DV23" s="47">
        <f t="shared" si="47"/>
        <v>0</v>
      </c>
      <c r="DW23" s="47">
        <f t="shared" si="48"/>
        <v>0</v>
      </c>
    </row>
    <row r="24" spans="1:127" s="30" customFormat="1" ht="39.75" customHeight="1">
      <c r="A24" s="31">
        <v>21</v>
      </c>
      <c r="B24" s="35">
        <v>1609</v>
      </c>
      <c r="C24" s="43" t="s">
        <v>89</v>
      </c>
      <c r="D24" s="29" t="s">
        <v>64</v>
      </c>
      <c r="E24" s="26" t="s">
        <v>65</v>
      </c>
      <c r="F24" s="94">
        <v>1</v>
      </c>
      <c r="G24" s="95">
        <v>16</v>
      </c>
      <c r="H24" s="90">
        <v>10</v>
      </c>
      <c r="I24" s="47">
        <f t="shared" si="0"/>
        <v>26</v>
      </c>
      <c r="J24" s="94">
        <v>1</v>
      </c>
      <c r="K24" s="95">
        <v>14</v>
      </c>
      <c r="L24" s="90">
        <v>13</v>
      </c>
      <c r="M24" s="47">
        <f t="shared" si="1"/>
        <v>27</v>
      </c>
      <c r="N24" s="94">
        <v>1</v>
      </c>
      <c r="O24" s="95">
        <v>17</v>
      </c>
      <c r="P24" s="90">
        <v>14</v>
      </c>
      <c r="Q24" s="47">
        <f t="shared" si="2"/>
        <v>31</v>
      </c>
      <c r="R24" s="94">
        <v>1</v>
      </c>
      <c r="S24" s="95">
        <v>18</v>
      </c>
      <c r="T24" s="90">
        <v>17</v>
      </c>
      <c r="U24" s="47">
        <f t="shared" si="3"/>
        <v>35</v>
      </c>
      <c r="V24" s="94">
        <v>1</v>
      </c>
      <c r="W24" s="95">
        <v>20</v>
      </c>
      <c r="X24" s="90">
        <v>14</v>
      </c>
      <c r="Y24" s="47">
        <f t="shared" si="4"/>
        <v>34</v>
      </c>
      <c r="Z24" s="48">
        <f t="shared" si="49"/>
        <v>85</v>
      </c>
      <c r="AA24" s="49">
        <f t="shared" si="50"/>
        <v>68</v>
      </c>
      <c r="AB24" s="47">
        <f t="shared" si="51"/>
        <v>153</v>
      </c>
      <c r="AC24" s="94">
        <v>1</v>
      </c>
      <c r="AD24" s="95">
        <v>20</v>
      </c>
      <c r="AE24" s="90">
        <v>17</v>
      </c>
      <c r="AF24" s="47">
        <f t="shared" si="8"/>
        <v>37</v>
      </c>
      <c r="AG24" s="94">
        <v>1</v>
      </c>
      <c r="AH24" s="95">
        <v>28</v>
      </c>
      <c r="AI24" s="90">
        <v>12</v>
      </c>
      <c r="AJ24" s="47">
        <f t="shared" si="9"/>
        <v>40</v>
      </c>
      <c r="AK24" s="94">
        <v>1</v>
      </c>
      <c r="AL24" s="95">
        <v>26</v>
      </c>
      <c r="AM24" s="90">
        <v>13</v>
      </c>
      <c r="AN24" s="47">
        <f t="shared" si="10"/>
        <v>39</v>
      </c>
      <c r="AO24" s="48">
        <f t="shared" si="11"/>
        <v>74</v>
      </c>
      <c r="AP24" s="49">
        <f t="shared" si="12"/>
        <v>42</v>
      </c>
      <c r="AQ24" s="47">
        <f t="shared" si="13"/>
        <v>116</v>
      </c>
      <c r="AR24" s="94">
        <v>1</v>
      </c>
      <c r="AS24" s="95">
        <v>20</v>
      </c>
      <c r="AT24" s="90">
        <v>17</v>
      </c>
      <c r="AU24" s="47">
        <f t="shared" si="14"/>
        <v>37</v>
      </c>
      <c r="AV24" s="94">
        <v>1</v>
      </c>
      <c r="AW24" s="95">
        <v>17</v>
      </c>
      <c r="AX24" s="90">
        <v>10</v>
      </c>
      <c r="AY24" s="47">
        <f t="shared" si="15"/>
        <v>27</v>
      </c>
      <c r="AZ24" s="48">
        <f t="shared" si="16"/>
        <v>37</v>
      </c>
      <c r="BA24" s="49">
        <f t="shared" si="17"/>
        <v>27</v>
      </c>
      <c r="BB24" s="47">
        <f t="shared" si="18"/>
        <v>64</v>
      </c>
      <c r="BC24" s="94">
        <v>1</v>
      </c>
      <c r="BD24" s="90">
        <v>31</v>
      </c>
      <c r="BE24" s="94">
        <v>1</v>
      </c>
      <c r="BF24" s="90">
        <v>23</v>
      </c>
      <c r="BG24" s="94">
        <v>0</v>
      </c>
      <c r="BH24" s="90">
        <v>0</v>
      </c>
      <c r="BI24" s="50">
        <f t="shared" si="19"/>
        <v>54</v>
      </c>
      <c r="BJ24" s="95">
        <v>31</v>
      </c>
      <c r="BK24" s="90">
        <v>23</v>
      </c>
      <c r="BL24" s="50">
        <f t="shared" si="20"/>
        <v>54</v>
      </c>
      <c r="BM24" s="94">
        <v>1</v>
      </c>
      <c r="BN24" s="90">
        <v>27</v>
      </c>
      <c r="BO24" s="94">
        <v>1</v>
      </c>
      <c r="BP24" s="90">
        <v>12</v>
      </c>
      <c r="BQ24" s="94">
        <v>0</v>
      </c>
      <c r="BR24" s="90">
        <v>0</v>
      </c>
      <c r="BS24" s="50">
        <f t="shared" si="21"/>
        <v>39</v>
      </c>
      <c r="BT24" s="95">
        <v>21</v>
      </c>
      <c r="BU24" s="90">
        <v>18</v>
      </c>
      <c r="BV24" s="50">
        <f t="shared" si="22"/>
        <v>39</v>
      </c>
      <c r="BW24" s="48">
        <f t="shared" si="23"/>
        <v>52</v>
      </c>
      <c r="BX24" s="49">
        <f t="shared" si="24"/>
        <v>41</v>
      </c>
      <c r="BY24" s="47">
        <f t="shared" si="25"/>
        <v>93</v>
      </c>
      <c r="BZ24" s="89">
        <v>158</v>
      </c>
      <c r="CA24" s="90">
        <v>115</v>
      </c>
      <c r="CB24" s="89">
        <v>32</v>
      </c>
      <c r="CC24" s="90">
        <v>26</v>
      </c>
      <c r="CD24" s="89">
        <v>16</v>
      </c>
      <c r="CE24" s="90">
        <v>8</v>
      </c>
      <c r="CF24" s="89">
        <v>0</v>
      </c>
      <c r="CG24" s="90">
        <v>0</v>
      </c>
      <c r="CH24" s="89">
        <v>41</v>
      </c>
      <c r="CI24" s="90">
        <v>29</v>
      </c>
      <c r="CJ24" s="89">
        <v>1</v>
      </c>
      <c r="CK24" s="90">
        <v>0</v>
      </c>
      <c r="CL24" s="89">
        <v>0</v>
      </c>
      <c r="CM24" s="90">
        <v>0</v>
      </c>
      <c r="CN24" s="52">
        <f t="shared" si="26"/>
        <v>248</v>
      </c>
      <c r="CO24" s="52">
        <f t="shared" si="27"/>
        <v>178</v>
      </c>
      <c r="CP24" s="53">
        <f t="shared" si="28"/>
        <v>426</v>
      </c>
      <c r="CQ24" s="52">
        <f t="shared" si="29"/>
        <v>248</v>
      </c>
      <c r="CR24" s="52">
        <f t="shared" si="30"/>
        <v>178</v>
      </c>
      <c r="CS24" s="54">
        <f t="shared" si="31"/>
        <v>426</v>
      </c>
      <c r="CT24" s="96">
        <v>80</v>
      </c>
      <c r="CU24" s="97">
        <v>75</v>
      </c>
      <c r="CV24" s="57">
        <f t="shared" si="32"/>
        <v>155</v>
      </c>
      <c r="CW24" s="96">
        <v>4</v>
      </c>
      <c r="CX24" s="97">
        <v>7</v>
      </c>
      <c r="CY24" s="57">
        <f t="shared" si="33"/>
        <v>11</v>
      </c>
      <c r="CZ24" s="96">
        <v>25</v>
      </c>
      <c r="DA24" s="98">
        <v>24</v>
      </c>
      <c r="DB24" s="57">
        <f t="shared" si="34"/>
        <v>49</v>
      </c>
      <c r="DC24" s="96">
        <v>6</v>
      </c>
      <c r="DD24" s="98">
        <v>3</v>
      </c>
      <c r="DE24" s="57">
        <f t="shared" si="35"/>
        <v>9</v>
      </c>
      <c r="DF24" s="96">
        <v>133</v>
      </c>
      <c r="DG24" s="98">
        <v>69</v>
      </c>
      <c r="DH24" s="57">
        <f t="shared" si="36"/>
        <v>202</v>
      </c>
      <c r="DI24" s="96">
        <v>0</v>
      </c>
      <c r="DJ24" s="98">
        <v>0</v>
      </c>
      <c r="DK24" s="57">
        <f t="shared" si="37"/>
        <v>0</v>
      </c>
      <c r="DL24" s="59">
        <f t="shared" si="38"/>
        <v>248</v>
      </c>
      <c r="DM24" s="60">
        <f t="shared" si="39"/>
        <v>178</v>
      </c>
      <c r="DN24" s="47">
        <f t="shared" si="40"/>
        <v>426</v>
      </c>
      <c r="DO24" s="35"/>
      <c r="DP24" s="47">
        <f t="shared" si="41"/>
        <v>0</v>
      </c>
      <c r="DQ24" s="47">
        <f t="shared" si="42"/>
        <v>0</v>
      </c>
      <c r="DR24" s="59">
        <f t="shared" si="43"/>
        <v>426</v>
      </c>
      <c r="DS24" s="48">
        <f t="shared" si="44"/>
        <v>426</v>
      </c>
      <c r="DT24" s="49">
        <f t="shared" si="45"/>
        <v>0</v>
      </c>
      <c r="DU24" s="49">
        <f t="shared" si="46"/>
        <v>0</v>
      </c>
      <c r="DV24" s="47">
        <f t="shared" si="47"/>
        <v>0</v>
      </c>
      <c r="DW24" s="47">
        <f t="shared" si="48"/>
        <v>0</v>
      </c>
    </row>
    <row r="25" spans="1:127" s="30" customFormat="1" ht="39.75" customHeight="1">
      <c r="A25" s="35">
        <v>22</v>
      </c>
      <c r="B25" s="35">
        <v>2176</v>
      </c>
      <c r="C25" s="43" t="s">
        <v>90</v>
      </c>
      <c r="D25" s="29" t="s">
        <v>64</v>
      </c>
      <c r="E25" s="26" t="s">
        <v>65</v>
      </c>
      <c r="F25" s="94">
        <v>1</v>
      </c>
      <c r="G25" s="95">
        <v>18</v>
      </c>
      <c r="H25" s="90">
        <v>12</v>
      </c>
      <c r="I25" s="47">
        <f t="shared" si="0"/>
        <v>30</v>
      </c>
      <c r="J25" s="94">
        <v>1</v>
      </c>
      <c r="K25" s="95">
        <v>22</v>
      </c>
      <c r="L25" s="90">
        <v>12</v>
      </c>
      <c r="M25" s="47">
        <f t="shared" si="1"/>
        <v>34</v>
      </c>
      <c r="N25" s="94">
        <v>1</v>
      </c>
      <c r="O25" s="95">
        <v>23</v>
      </c>
      <c r="P25" s="90">
        <v>16</v>
      </c>
      <c r="Q25" s="47">
        <f t="shared" si="2"/>
        <v>39</v>
      </c>
      <c r="R25" s="94">
        <v>1</v>
      </c>
      <c r="S25" s="95">
        <v>25</v>
      </c>
      <c r="T25" s="90">
        <v>15</v>
      </c>
      <c r="U25" s="47">
        <f t="shared" si="3"/>
        <v>40</v>
      </c>
      <c r="V25" s="94">
        <v>1</v>
      </c>
      <c r="W25" s="95">
        <v>18</v>
      </c>
      <c r="X25" s="90">
        <v>17</v>
      </c>
      <c r="Y25" s="47">
        <f t="shared" si="4"/>
        <v>35</v>
      </c>
      <c r="Z25" s="48">
        <f t="shared" si="49"/>
        <v>106</v>
      </c>
      <c r="AA25" s="49">
        <f t="shared" si="50"/>
        <v>72</v>
      </c>
      <c r="AB25" s="47">
        <f t="shared" si="51"/>
        <v>178</v>
      </c>
      <c r="AC25" s="94">
        <v>1</v>
      </c>
      <c r="AD25" s="95">
        <v>25</v>
      </c>
      <c r="AE25" s="90">
        <v>14</v>
      </c>
      <c r="AF25" s="47">
        <f t="shared" si="8"/>
        <v>39</v>
      </c>
      <c r="AG25" s="94">
        <v>1</v>
      </c>
      <c r="AH25" s="95">
        <v>17</v>
      </c>
      <c r="AI25" s="90">
        <v>21</v>
      </c>
      <c r="AJ25" s="47">
        <f t="shared" si="9"/>
        <v>38</v>
      </c>
      <c r="AK25" s="94">
        <v>1</v>
      </c>
      <c r="AL25" s="95">
        <v>27</v>
      </c>
      <c r="AM25" s="90">
        <v>11</v>
      </c>
      <c r="AN25" s="47">
        <f t="shared" si="10"/>
        <v>38</v>
      </c>
      <c r="AO25" s="48">
        <f t="shared" si="11"/>
        <v>69</v>
      </c>
      <c r="AP25" s="49">
        <f t="shared" si="12"/>
        <v>46</v>
      </c>
      <c r="AQ25" s="47">
        <f t="shared" si="13"/>
        <v>115</v>
      </c>
      <c r="AR25" s="94">
        <v>1</v>
      </c>
      <c r="AS25" s="95">
        <v>20</v>
      </c>
      <c r="AT25" s="90">
        <v>17</v>
      </c>
      <c r="AU25" s="47">
        <f t="shared" si="14"/>
        <v>37</v>
      </c>
      <c r="AV25" s="94">
        <v>1</v>
      </c>
      <c r="AW25" s="95">
        <v>14</v>
      </c>
      <c r="AX25" s="90">
        <v>14</v>
      </c>
      <c r="AY25" s="47">
        <f t="shared" si="15"/>
        <v>28</v>
      </c>
      <c r="AZ25" s="48">
        <f t="shared" si="16"/>
        <v>34</v>
      </c>
      <c r="BA25" s="49">
        <f t="shared" si="17"/>
        <v>31</v>
      </c>
      <c r="BB25" s="47">
        <f t="shared" si="18"/>
        <v>65</v>
      </c>
      <c r="BC25" s="94">
        <v>1</v>
      </c>
      <c r="BD25" s="90">
        <v>19</v>
      </c>
      <c r="BE25" s="94">
        <v>0</v>
      </c>
      <c r="BF25" s="90">
        <v>0</v>
      </c>
      <c r="BG25" s="94">
        <v>0</v>
      </c>
      <c r="BH25" s="90">
        <v>0</v>
      </c>
      <c r="BI25" s="50">
        <f t="shared" si="19"/>
        <v>19</v>
      </c>
      <c r="BJ25" s="95">
        <v>6</v>
      </c>
      <c r="BK25" s="90">
        <v>13</v>
      </c>
      <c r="BL25" s="50">
        <f t="shared" si="20"/>
        <v>19</v>
      </c>
      <c r="BM25" s="94">
        <v>1</v>
      </c>
      <c r="BN25" s="90">
        <v>14</v>
      </c>
      <c r="BO25" s="94">
        <v>0</v>
      </c>
      <c r="BP25" s="90">
        <v>0</v>
      </c>
      <c r="BQ25" s="94">
        <v>0</v>
      </c>
      <c r="BR25" s="90">
        <v>0</v>
      </c>
      <c r="BS25" s="50">
        <f t="shared" si="21"/>
        <v>14</v>
      </c>
      <c r="BT25" s="95">
        <v>11</v>
      </c>
      <c r="BU25" s="90">
        <v>3</v>
      </c>
      <c r="BV25" s="50">
        <f t="shared" si="22"/>
        <v>14</v>
      </c>
      <c r="BW25" s="48">
        <f t="shared" si="23"/>
        <v>17</v>
      </c>
      <c r="BX25" s="49">
        <f t="shared" si="24"/>
        <v>16</v>
      </c>
      <c r="BY25" s="47">
        <f t="shared" si="25"/>
        <v>33</v>
      </c>
      <c r="BZ25" s="89">
        <v>69</v>
      </c>
      <c r="CA25" s="90">
        <v>64</v>
      </c>
      <c r="CB25" s="89">
        <v>51</v>
      </c>
      <c r="CC25" s="90">
        <v>30</v>
      </c>
      <c r="CD25" s="89">
        <v>8</v>
      </c>
      <c r="CE25" s="90">
        <v>5</v>
      </c>
      <c r="CF25" s="89">
        <v>0</v>
      </c>
      <c r="CG25" s="90">
        <v>0</v>
      </c>
      <c r="CH25" s="89">
        <v>94</v>
      </c>
      <c r="CI25" s="90">
        <v>66</v>
      </c>
      <c r="CJ25" s="89">
        <v>3</v>
      </c>
      <c r="CK25" s="90">
        <v>0</v>
      </c>
      <c r="CL25" s="89">
        <v>1</v>
      </c>
      <c r="CM25" s="90">
        <v>0</v>
      </c>
      <c r="CN25" s="52">
        <f t="shared" si="26"/>
        <v>226</v>
      </c>
      <c r="CO25" s="52">
        <f t="shared" si="27"/>
        <v>165</v>
      </c>
      <c r="CP25" s="53">
        <f t="shared" si="28"/>
        <v>391</v>
      </c>
      <c r="CQ25" s="52">
        <f t="shared" si="29"/>
        <v>226</v>
      </c>
      <c r="CR25" s="52">
        <f t="shared" si="30"/>
        <v>165</v>
      </c>
      <c r="CS25" s="54">
        <f t="shared" si="31"/>
        <v>391</v>
      </c>
      <c r="CT25" s="96">
        <v>32</v>
      </c>
      <c r="CU25" s="97">
        <v>24</v>
      </c>
      <c r="CV25" s="57">
        <f t="shared" si="32"/>
        <v>56</v>
      </c>
      <c r="CW25" s="96">
        <v>7</v>
      </c>
      <c r="CX25" s="97">
        <v>5</v>
      </c>
      <c r="CY25" s="57">
        <f t="shared" si="33"/>
        <v>12</v>
      </c>
      <c r="CZ25" s="96">
        <v>60</v>
      </c>
      <c r="DA25" s="98">
        <v>46</v>
      </c>
      <c r="DB25" s="57">
        <f t="shared" si="34"/>
        <v>106</v>
      </c>
      <c r="DC25" s="96">
        <v>3</v>
      </c>
      <c r="DD25" s="98">
        <v>3</v>
      </c>
      <c r="DE25" s="57">
        <f t="shared" si="35"/>
        <v>6</v>
      </c>
      <c r="DF25" s="96">
        <v>124</v>
      </c>
      <c r="DG25" s="98">
        <v>87</v>
      </c>
      <c r="DH25" s="57">
        <f t="shared" si="36"/>
        <v>211</v>
      </c>
      <c r="DI25" s="96">
        <v>0</v>
      </c>
      <c r="DJ25" s="98">
        <v>0</v>
      </c>
      <c r="DK25" s="57">
        <f t="shared" si="37"/>
        <v>0</v>
      </c>
      <c r="DL25" s="59">
        <f t="shared" si="38"/>
        <v>226</v>
      </c>
      <c r="DM25" s="60">
        <f t="shared" si="39"/>
        <v>165</v>
      </c>
      <c r="DN25" s="47">
        <f t="shared" si="40"/>
        <v>391</v>
      </c>
      <c r="DO25" s="35"/>
      <c r="DP25" s="47">
        <f t="shared" si="41"/>
        <v>0</v>
      </c>
      <c r="DQ25" s="47">
        <f t="shared" si="42"/>
        <v>0</v>
      </c>
      <c r="DR25" s="59">
        <f t="shared" si="43"/>
        <v>391</v>
      </c>
      <c r="DS25" s="48">
        <f t="shared" si="44"/>
        <v>391</v>
      </c>
      <c r="DT25" s="49">
        <f t="shared" si="45"/>
        <v>0</v>
      </c>
      <c r="DU25" s="49">
        <f t="shared" si="46"/>
        <v>0</v>
      </c>
      <c r="DV25" s="47">
        <f t="shared" si="47"/>
        <v>0</v>
      </c>
      <c r="DW25" s="47">
        <f t="shared" si="48"/>
        <v>0</v>
      </c>
    </row>
    <row r="26" spans="1:127" s="30" customFormat="1" ht="39.75" customHeight="1">
      <c r="A26" s="31">
        <v>23</v>
      </c>
      <c r="B26" s="35">
        <v>1610</v>
      </c>
      <c r="C26" s="43" t="s">
        <v>91</v>
      </c>
      <c r="D26" s="29" t="s">
        <v>64</v>
      </c>
      <c r="E26" s="26" t="s">
        <v>65</v>
      </c>
      <c r="F26" s="94">
        <v>2</v>
      </c>
      <c r="G26" s="95">
        <v>34</v>
      </c>
      <c r="H26" s="90">
        <v>36</v>
      </c>
      <c r="I26" s="47">
        <f t="shared" si="0"/>
        <v>70</v>
      </c>
      <c r="J26" s="94">
        <v>2</v>
      </c>
      <c r="K26" s="95">
        <v>33</v>
      </c>
      <c r="L26" s="90">
        <v>29</v>
      </c>
      <c r="M26" s="47">
        <f t="shared" si="1"/>
        <v>62</v>
      </c>
      <c r="N26" s="94">
        <v>2</v>
      </c>
      <c r="O26" s="95">
        <v>45</v>
      </c>
      <c r="P26" s="90">
        <v>30</v>
      </c>
      <c r="Q26" s="47">
        <f t="shared" si="2"/>
        <v>75</v>
      </c>
      <c r="R26" s="94">
        <v>2</v>
      </c>
      <c r="S26" s="95">
        <v>31</v>
      </c>
      <c r="T26" s="90">
        <v>25</v>
      </c>
      <c r="U26" s="47">
        <f t="shared" si="3"/>
        <v>56</v>
      </c>
      <c r="V26" s="94">
        <v>2</v>
      </c>
      <c r="W26" s="95">
        <v>41</v>
      </c>
      <c r="X26" s="90">
        <v>38</v>
      </c>
      <c r="Y26" s="47">
        <f t="shared" si="4"/>
        <v>79</v>
      </c>
      <c r="Z26" s="48">
        <f t="shared" si="49"/>
        <v>184</v>
      </c>
      <c r="AA26" s="49">
        <f t="shared" si="50"/>
        <v>158</v>
      </c>
      <c r="AB26" s="47">
        <f t="shared" si="51"/>
        <v>342</v>
      </c>
      <c r="AC26" s="94">
        <v>2</v>
      </c>
      <c r="AD26" s="95">
        <v>38</v>
      </c>
      <c r="AE26" s="90">
        <v>41</v>
      </c>
      <c r="AF26" s="47">
        <f t="shared" si="8"/>
        <v>79</v>
      </c>
      <c r="AG26" s="94">
        <v>2</v>
      </c>
      <c r="AH26" s="95">
        <v>51</v>
      </c>
      <c r="AI26" s="90">
        <v>27</v>
      </c>
      <c r="AJ26" s="47">
        <f t="shared" si="9"/>
        <v>78</v>
      </c>
      <c r="AK26" s="94">
        <v>2</v>
      </c>
      <c r="AL26" s="95">
        <v>44</v>
      </c>
      <c r="AM26" s="90">
        <v>27</v>
      </c>
      <c r="AN26" s="47">
        <f t="shared" si="10"/>
        <v>71</v>
      </c>
      <c r="AO26" s="48">
        <f t="shared" si="11"/>
        <v>133</v>
      </c>
      <c r="AP26" s="49">
        <f t="shared" si="12"/>
        <v>95</v>
      </c>
      <c r="AQ26" s="47">
        <f t="shared" si="13"/>
        <v>228</v>
      </c>
      <c r="AR26" s="94">
        <v>2</v>
      </c>
      <c r="AS26" s="95">
        <v>46</v>
      </c>
      <c r="AT26" s="90">
        <v>27</v>
      </c>
      <c r="AU26" s="47">
        <f t="shared" si="14"/>
        <v>73</v>
      </c>
      <c r="AV26" s="94">
        <v>2</v>
      </c>
      <c r="AW26" s="95">
        <v>41</v>
      </c>
      <c r="AX26" s="90">
        <v>15</v>
      </c>
      <c r="AY26" s="47">
        <f t="shared" si="15"/>
        <v>56</v>
      </c>
      <c r="AZ26" s="48">
        <f t="shared" si="16"/>
        <v>87</v>
      </c>
      <c r="BA26" s="49">
        <f t="shared" si="17"/>
        <v>42</v>
      </c>
      <c r="BB26" s="47">
        <f t="shared" si="18"/>
        <v>129</v>
      </c>
      <c r="BC26" s="94">
        <v>1</v>
      </c>
      <c r="BD26" s="90">
        <v>27</v>
      </c>
      <c r="BE26" s="94">
        <v>1</v>
      </c>
      <c r="BF26" s="90">
        <v>11</v>
      </c>
      <c r="BG26" s="94">
        <v>1</v>
      </c>
      <c r="BH26" s="90">
        <v>35</v>
      </c>
      <c r="BI26" s="50">
        <f t="shared" si="19"/>
        <v>73</v>
      </c>
      <c r="BJ26" s="95">
        <v>42</v>
      </c>
      <c r="BK26" s="90">
        <v>31</v>
      </c>
      <c r="BL26" s="50">
        <f t="shared" si="20"/>
        <v>73</v>
      </c>
      <c r="BM26" s="94">
        <v>1</v>
      </c>
      <c r="BN26" s="90">
        <v>18</v>
      </c>
      <c r="BO26" s="94">
        <v>1</v>
      </c>
      <c r="BP26" s="90">
        <v>19</v>
      </c>
      <c r="BQ26" s="94">
        <v>1</v>
      </c>
      <c r="BR26" s="90">
        <v>32</v>
      </c>
      <c r="BS26" s="50">
        <f t="shared" si="21"/>
        <v>69</v>
      </c>
      <c r="BT26" s="95">
        <v>37</v>
      </c>
      <c r="BU26" s="90">
        <v>32</v>
      </c>
      <c r="BV26" s="50">
        <f t="shared" si="22"/>
        <v>69</v>
      </c>
      <c r="BW26" s="48">
        <f t="shared" si="23"/>
        <v>79</v>
      </c>
      <c r="BX26" s="49">
        <f t="shared" si="24"/>
        <v>63</v>
      </c>
      <c r="BY26" s="47">
        <f t="shared" si="25"/>
        <v>142</v>
      </c>
      <c r="BZ26" s="89">
        <v>190</v>
      </c>
      <c r="CA26" s="90">
        <v>141</v>
      </c>
      <c r="CB26" s="89">
        <v>65</v>
      </c>
      <c r="CC26" s="90">
        <v>41</v>
      </c>
      <c r="CD26" s="89">
        <v>97</v>
      </c>
      <c r="CE26" s="90">
        <v>72</v>
      </c>
      <c r="CF26" s="89">
        <v>0</v>
      </c>
      <c r="CG26" s="90">
        <v>0</v>
      </c>
      <c r="CH26" s="89">
        <v>106</v>
      </c>
      <c r="CI26" s="90">
        <v>83</v>
      </c>
      <c r="CJ26" s="89">
        <v>17</v>
      </c>
      <c r="CK26" s="90">
        <v>14</v>
      </c>
      <c r="CL26" s="89">
        <v>8</v>
      </c>
      <c r="CM26" s="90">
        <v>7</v>
      </c>
      <c r="CN26" s="52">
        <f t="shared" si="26"/>
        <v>483</v>
      </c>
      <c r="CO26" s="52">
        <f t="shared" si="27"/>
        <v>358</v>
      </c>
      <c r="CP26" s="53">
        <f t="shared" si="28"/>
        <v>841</v>
      </c>
      <c r="CQ26" s="52">
        <f t="shared" si="29"/>
        <v>483</v>
      </c>
      <c r="CR26" s="52">
        <f t="shared" si="30"/>
        <v>358</v>
      </c>
      <c r="CS26" s="54">
        <f t="shared" si="31"/>
        <v>841</v>
      </c>
      <c r="CT26" s="96">
        <v>137</v>
      </c>
      <c r="CU26" s="97">
        <v>107</v>
      </c>
      <c r="CV26" s="57">
        <f t="shared" si="32"/>
        <v>244</v>
      </c>
      <c r="CW26" s="96">
        <v>3</v>
      </c>
      <c r="CX26" s="97">
        <v>5</v>
      </c>
      <c r="CY26" s="57">
        <f t="shared" si="33"/>
        <v>8</v>
      </c>
      <c r="CZ26" s="96">
        <v>65</v>
      </c>
      <c r="DA26" s="98">
        <v>43</v>
      </c>
      <c r="DB26" s="57">
        <f t="shared" si="34"/>
        <v>108</v>
      </c>
      <c r="DC26" s="96">
        <v>2</v>
      </c>
      <c r="DD26" s="98">
        <v>0</v>
      </c>
      <c r="DE26" s="57">
        <f t="shared" si="35"/>
        <v>2</v>
      </c>
      <c r="DF26" s="96">
        <v>276</v>
      </c>
      <c r="DG26" s="98">
        <v>203</v>
      </c>
      <c r="DH26" s="57">
        <f t="shared" si="36"/>
        <v>479</v>
      </c>
      <c r="DI26" s="96">
        <v>0</v>
      </c>
      <c r="DJ26" s="98">
        <v>0</v>
      </c>
      <c r="DK26" s="57">
        <f t="shared" si="37"/>
        <v>0</v>
      </c>
      <c r="DL26" s="59">
        <f t="shared" si="38"/>
        <v>483</v>
      </c>
      <c r="DM26" s="60">
        <f t="shared" si="39"/>
        <v>358</v>
      </c>
      <c r="DN26" s="47">
        <f t="shared" si="40"/>
        <v>841</v>
      </c>
      <c r="DO26" s="35"/>
      <c r="DP26" s="47">
        <f t="shared" si="41"/>
        <v>0</v>
      </c>
      <c r="DQ26" s="47">
        <f t="shared" si="42"/>
        <v>0</v>
      </c>
      <c r="DR26" s="59">
        <f t="shared" si="43"/>
        <v>841</v>
      </c>
      <c r="DS26" s="48">
        <f t="shared" si="44"/>
        <v>841</v>
      </c>
      <c r="DT26" s="49">
        <f t="shared" si="45"/>
        <v>0</v>
      </c>
      <c r="DU26" s="49">
        <f t="shared" si="46"/>
        <v>0</v>
      </c>
      <c r="DV26" s="47">
        <f t="shared" si="47"/>
        <v>0</v>
      </c>
      <c r="DW26" s="47">
        <f t="shared" si="48"/>
        <v>0</v>
      </c>
    </row>
    <row r="27" spans="1:127" s="30" customFormat="1" ht="39.75" customHeight="1">
      <c r="A27" s="35">
        <v>24</v>
      </c>
      <c r="B27" s="35">
        <v>2353</v>
      </c>
      <c r="C27" s="43" t="s">
        <v>92</v>
      </c>
      <c r="D27" s="29" t="s">
        <v>64</v>
      </c>
      <c r="E27" s="26" t="s">
        <v>65</v>
      </c>
      <c r="F27" s="94">
        <v>1</v>
      </c>
      <c r="G27" s="95">
        <v>25</v>
      </c>
      <c r="H27" s="90">
        <v>22</v>
      </c>
      <c r="I27" s="47">
        <f t="shared" si="0"/>
        <v>47</v>
      </c>
      <c r="J27" s="94">
        <v>1</v>
      </c>
      <c r="K27" s="95">
        <v>28</v>
      </c>
      <c r="L27" s="90">
        <v>13</v>
      </c>
      <c r="M27" s="47">
        <f t="shared" si="1"/>
        <v>41</v>
      </c>
      <c r="N27" s="94">
        <v>1</v>
      </c>
      <c r="O27" s="95">
        <v>30</v>
      </c>
      <c r="P27" s="90">
        <v>17</v>
      </c>
      <c r="Q27" s="47">
        <f t="shared" si="2"/>
        <v>47</v>
      </c>
      <c r="R27" s="94">
        <v>1</v>
      </c>
      <c r="S27" s="95">
        <v>25</v>
      </c>
      <c r="T27" s="90">
        <v>16</v>
      </c>
      <c r="U27" s="47">
        <f t="shared" si="3"/>
        <v>41</v>
      </c>
      <c r="V27" s="94">
        <v>1</v>
      </c>
      <c r="W27" s="95">
        <v>34</v>
      </c>
      <c r="X27" s="90">
        <v>14</v>
      </c>
      <c r="Y27" s="47">
        <f t="shared" si="4"/>
        <v>48</v>
      </c>
      <c r="Z27" s="48">
        <f t="shared" si="49"/>
        <v>142</v>
      </c>
      <c r="AA27" s="49">
        <f t="shared" si="50"/>
        <v>82</v>
      </c>
      <c r="AB27" s="47">
        <f t="shared" si="51"/>
        <v>224</v>
      </c>
      <c r="AC27" s="94">
        <v>1</v>
      </c>
      <c r="AD27" s="95">
        <v>37</v>
      </c>
      <c r="AE27" s="90">
        <v>8</v>
      </c>
      <c r="AF27" s="47">
        <f t="shared" si="8"/>
        <v>45</v>
      </c>
      <c r="AG27" s="94">
        <v>1</v>
      </c>
      <c r="AH27" s="95">
        <v>30</v>
      </c>
      <c r="AI27" s="90">
        <v>17</v>
      </c>
      <c r="AJ27" s="47">
        <f t="shared" si="9"/>
        <v>47</v>
      </c>
      <c r="AK27" s="94">
        <v>0</v>
      </c>
      <c r="AL27" s="95">
        <v>0</v>
      </c>
      <c r="AM27" s="90">
        <v>0</v>
      </c>
      <c r="AN27" s="47">
        <f t="shared" si="10"/>
        <v>0</v>
      </c>
      <c r="AO27" s="48">
        <f t="shared" si="11"/>
        <v>67</v>
      </c>
      <c r="AP27" s="49">
        <f t="shared" si="12"/>
        <v>25</v>
      </c>
      <c r="AQ27" s="47">
        <f t="shared" si="13"/>
        <v>92</v>
      </c>
      <c r="AR27" s="94">
        <v>0</v>
      </c>
      <c r="AS27" s="95">
        <v>0</v>
      </c>
      <c r="AT27" s="90">
        <v>0</v>
      </c>
      <c r="AU27" s="47">
        <f t="shared" si="14"/>
        <v>0</v>
      </c>
      <c r="AV27" s="94">
        <v>0</v>
      </c>
      <c r="AW27" s="95">
        <v>0</v>
      </c>
      <c r="AX27" s="90">
        <v>0</v>
      </c>
      <c r="AY27" s="47">
        <f t="shared" si="15"/>
        <v>0</v>
      </c>
      <c r="AZ27" s="48">
        <f t="shared" si="16"/>
        <v>0</v>
      </c>
      <c r="BA27" s="49">
        <f t="shared" si="17"/>
        <v>0</v>
      </c>
      <c r="BB27" s="47">
        <f t="shared" si="18"/>
        <v>0</v>
      </c>
      <c r="BC27" s="94">
        <v>0</v>
      </c>
      <c r="BD27" s="90">
        <v>0</v>
      </c>
      <c r="BE27" s="94">
        <v>0</v>
      </c>
      <c r="BF27" s="90">
        <v>0</v>
      </c>
      <c r="BG27" s="94">
        <v>0</v>
      </c>
      <c r="BH27" s="90">
        <v>0</v>
      </c>
      <c r="BI27" s="50">
        <f t="shared" si="19"/>
        <v>0</v>
      </c>
      <c r="BJ27" s="95">
        <v>0</v>
      </c>
      <c r="BK27" s="90">
        <v>0</v>
      </c>
      <c r="BL27" s="50">
        <f t="shared" si="20"/>
        <v>0</v>
      </c>
      <c r="BM27" s="94">
        <v>0</v>
      </c>
      <c r="BN27" s="90">
        <v>0</v>
      </c>
      <c r="BO27" s="94">
        <v>0</v>
      </c>
      <c r="BP27" s="90">
        <v>0</v>
      </c>
      <c r="BQ27" s="94">
        <v>0</v>
      </c>
      <c r="BR27" s="90">
        <v>0</v>
      </c>
      <c r="BS27" s="50">
        <f t="shared" si="21"/>
        <v>0</v>
      </c>
      <c r="BT27" s="95">
        <v>0</v>
      </c>
      <c r="BU27" s="90">
        <v>0</v>
      </c>
      <c r="BV27" s="50">
        <f t="shared" si="22"/>
        <v>0</v>
      </c>
      <c r="BW27" s="48">
        <f t="shared" si="23"/>
        <v>0</v>
      </c>
      <c r="BX27" s="49">
        <f t="shared" si="24"/>
        <v>0</v>
      </c>
      <c r="BY27" s="47">
        <f t="shared" si="25"/>
        <v>0</v>
      </c>
      <c r="BZ27" s="89">
        <v>101</v>
      </c>
      <c r="CA27" s="90">
        <v>47</v>
      </c>
      <c r="CB27" s="89">
        <v>37</v>
      </c>
      <c r="CC27" s="90">
        <v>15</v>
      </c>
      <c r="CD27" s="89">
        <v>19</v>
      </c>
      <c r="CE27" s="90">
        <v>13</v>
      </c>
      <c r="CF27" s="89">
        <v>1</v>
      </c>
      <c r="CG27" s="90">
        <v>0</v>
      </c>
      <c r="CH27" s="89">
        <v>42</v>
      </c>
      <c r="CI27" s="90">
        <v>30</v>
      </c>
      <c r="CJ27" s="89">
        <v>9</v>
      </c>
      <c r="CK27" s="90">
        <v>2</v>
      </c>
      <c r="CL27" s="89">
        <v>0</v>
      </c>
      <c r="CM27" s="90">
        <v>0</v>
      </c>
      <c r="CN27" s="52">
        <f t="shared" si="26"/>
        <v>209</v>
      </c>
      <c r="CO27" s="52">
        <f t="shared" si="27"/>
        <v>107</v>
      </c>
      <c r="CP27" s="53">
        <f t="shared" si="28"/>
        <v>316</v>
      </c>
      <c r="CQ27" s="52">
        <f t="shared" si="29"/>
        <v>209</v>
      </c>
      <c r="CR27" s="52">
        <f t="shared" si="30"/>
        <v>107</v>
      </c>
      <c r="CS27" s="54">
        <f t="shared" si="31"/>
        <v>316</v>
      </c>
      <c r="CT27" s="96">
        <v>49</v>
      </c>
      <c r="CU27" s="97">
        <v>30</v>
      </c>
      <c r="CV27" s="57">
        <f t="shared" si="32"/>
        <v>79</v>
      </c>
      <c r="CW27" s="96">
        <v>6</v>
      </c>
      <c r="CX27" s="97">
        <v>1</v>
      </c>
      <c r="CY27" s="57">
        <f t="shared" si="33"/>
        <v>7</v>
      </c>
      <c r="CZ27" s="96">
        <v>125</v>
      </c>
      <c r="DA27" s="98">
        <v>54</v>
      </c>
      <c r="DB27" s="57">
        <f t="shared" si="34"/>
        <v>179</v>
      </c>
      <c r="DC27" s="96">
        <v>1</v>
      </c>
      <c r="DD27" s="98">
        <v>0</v>
      </c>
      <c r="DE27" s="57">
        <f t="shared" si="35"/>
        <v>1</v>
      </c>
      <c r="DF27" s="96">
        <v>28</v>
      </c>
      <c r="DG27" s="98">
        <v>22</v>
      </c>
      <c r="DH27" s="57">
        <f t="shared" si="36"/>
        <v>50</v>
      </c>
      <c r="DI27" s="96">
        <v>0</v>
      </c>
      <c r="DJ27" s="98">
        <v>0</v>
      </c>
      <c r="DK27" s="57">
        <f t="shared" si="37"/>
        <v>0</v>
      </c>
      <c r="DL27" s="59">
        <f t="shared" si="38"/>
        <v>209</v>
      </c>
      <c r="DM27" s="60">
        <f t="shared" si="39"/>
        <v>107</v>
      </c>
      <c r="DN27" s="47">
        <f t="shared" si="40"/>
        <v>316</v>
      </c>
      <c r="DO27" s="35"/>
      <c r="DP27" s="47">
        <f t="shared" si="41"/>
        <v>0</v>
      </c>
      <c r="DQ27" s="47">
        <f t="shared" si="42"/>
        <v>0</v>
      </c>
      <c r="DR27" s="59">
        <f t="shared" si="43"/>
        <v>316</v>
      </c>
      <c r="DS27" s="48">
        <f t="shared" si="44"/>
        <v>316</v>
      </c>
      <c r="DT27" s="49">
        <f t="shared" si="45"/>
        <v>0</v>
      </c>
      <c r="DU27" s="49">
        <f t="shared" si="46"/>
        <v>0</v>
      </c>
      <c r="DV27" s="47">
        <f t="shared" si="47"/>
        <v>0</v>
      </c>
      <c r="DW27" s="47">
        <f t="shared" si="48"/>
        <v>0</v>
      </c>
    </row>
    <row r="28" spans="1:127" s="30" customFormat="1" ht="39.75" customHeight="1">
      <c r="A28" s="31">
        <v>25</v>
      </c>
      <c r="B28" s="35">
        <v>2099</v>
      </c>
      <c r="C28" s="43" t="s">
        <v>93</v>
      </c>
      <c r="D28" s="29" t="s">
        <v>64</v>
      </c>
      <c r="E28" s="26" t="s">
        <v>65</v>
      </c>
      <c r="F28" s="94">
        <v>1</v>
      </c>
      <c r="G28" s="95">
        <v>27</v>
      </c>
      <c r="H28" s="90">
        <v>18</v>
      </c>
      <c r="I28" s="47">
        <f t="shared" si="0"/>
        <v>45</v>
      </c>
      <c r="J28" s="94">
        <v>1</v>
      </c>
      <c r="K28" s="95">
        <v>24</v>
      </c>
      <c r="L28" s="90">
        <v>18</v>
      </c>
      <c r="M28" s="47">
        <f t="shared" si="1"/>
        <v>42</v>
      </c>
      <c r="N28" s="94">
        <v>1</v>
      </c>
      <c r="O28" s="95">
        <v>25</v>
      </c>
      <c r="P28" s="90">
        <v>12</v>
      </c>
      <c r="Q28" s="47">
        <f t="shared" si="2"/>
        <v>37</v>
      </c>
      <c r="R28" s="94">
        <v>1</v>
      </c>
      <c r="S28" s="95">
        <v>23</v>
      </c>
      <c r="T28" s="90">
        <v>19</v>
      </c>
      <c r="U28" s="47">
        <f t="shared" si="3"/>
        <v>42</v>
      </c>
      <c r="V28" s="94">
        <v>1</v>
      </c>
      <c r="W28" s="95">
        <v>27</v>
      </c>
      <c r="X28" s="90">
        <v>15</v>
      </c>
      <c r="Y28" s="47">
        <f t="shared" si="4"/>
        <v>42</v>
      </c>
      <c r="Z28" s="48">
        <f t="shared" si="49"/>
        <v>126</v>
      </c>
      <c r="AA28" s="49">
        <f t="shared" si="50"/>
        <v>82</v>
      </c>
      <c r="AB28" s="47">
        <f t="shared" si="51"/>
        <v>208</v>
      </c>
      <c r="AC28" s="94">
        <v>1</v>
      </c>
      <c r="AD28" s="95">
        <v>23</v>
      </c>
      <c r="AE28" s="90">
        <v>18</v>
      </c>
      <c r="AF28" s="47">
        <f t="shared" si="8"/>
        <v>41</v>
      </c>
      <c r="AG28" s="94">
        <v>1</v>
      </c>
      <c r="AH28" s="95">
        <v>19</v>
      </c>
      <c r="AI28" s="90">
        <v>20</v>
      </c>
      <c r="AJ28" s="47">
        <f t="shared" si="9"/>
        <v>39</v>
      </c>
      <c r="AK28" s="94">
        <v>1</v>
      </c>
      <c r="AL28" s="95">
        <v>30</v>
      </c>
      <c r="AM28" s="90">
        <v>9</v>
      </c>
      <c r="AN28" s="47">
        <f t="shared" si="10"/>
        <v>39</v>
      </c>
      <c r="AO28" s="48">
        <f t="shared" si="11"/>
        <v>72</v>
      </c>
      <c r="AP28" s="49">
        <f t="shared" si="12"/>
        <v>47</v>
      </c>
      <c r="AQ28" s="47">
        <f t="shared" si="13"/>
        <v>119</v>
      </c>
      <c r="AR28" s="94">
        <v>1</v>
      </c>
      <c r="AS28" s="95">
        <v>27</v>
      </c>
      <c r="AT28" s="90">
        <v>12</v>
      </c>
      <c r="AU28" s="47">
        <f t="shared" si="14"/>
        <v>39</v>
      </c>
      <c r="AV28" s="94">
        <v>1</v>
      </c>
      <c r="AW28" s="95">
        <v>19</v>
      </c>
      <c r="AX28" s="90">
        <v>7</v>
      </c>
      <c r="AY28" s="47">
        <f t="shared" si="15"/>
        <v>26</v>
      </c>
      <c r="AZ28" s="48">
        <f t="shared" si="16"/>
        <v>46</v>
      </c>
      <c r="BA28" s="49">
        <f t="shared" si="17"/>
        <v>19</v>
      </c>
      <c r="BB28" s="47">
        <f t="shared" si="18"/>
        <v>65</v>
      </c>
      <c r="BC28" s="94">
        <v>1</v>
      </c>
      <c r="BD28" s="90">
        <v>37</v>
      </c>
      <c r="BE28" s="94">
        <v>1</v>
      </c>
      <c r="BF28" s="90">
        <v>15</v>
      </c>
      <c r="BG28" s="94" t="s">
        <v>66</v>
      </c>
      <c r="BH28" s="90"/>
      <c r="BI28" s="50">
        <f t="shared" si="19"/>
        <v>52</v>
      </c>
      <c r="BJ28" s="95">
        <v>25</v>
      </c>
      <c r="BK28" s="90">
        <v>27</v>
      </c>
      <c r="BL28" s="50">
        <f t="shared" si="20"/>
        <v>52</v>
      </c>
      <c r="BM28" s="94">
        <v>1</v>
      </c>
      <c r="BN28" s="90">
        <v>15</v>
      </c>
      <c r="BO28" s="94">
        <v>1</v>
      </c>
      <c r="BP28" s="90">
        <v>9</v>
      </c>
      <c r="BQ28" s="94"/>
      <c r="BR28" s="90"/>
      <c r="BS28" s="50">
        <f t="shared" si="21"/>
        <v>24</v>
      </c>
      <c r="BT28" s="95">
        <v>11</v>
      </c>
      <c r="BU28" s="90">
        <v>13</v>
      </c>
      <c r="BV28" s="50">
        <f t="shared" si="22"/>
        <v>24</v>
      </c>
      <c r="BW28" s="48">
        <f t="shared" si="23"/>
        <v>36</v>
      </c>
      <c r="BX28" s="49">
        <f t="shared" si="24"/>
        <v>40</v>
      </c>
      <c r="BY28" s="47">
        <f t="shared" si="25"/>
        <v>76</v>
      </c>
      <c r="BZ28" s="89">
        <v>85</v>
      </c>
      <c r="CA28" s="90">
        <v>50</v>
      </c>
      <c r="CB28" s="89">
        <v>29</v>
      </c>
      <c r="CC28" s="90">
        <v>20</v>
      </c>
      <c r="CD28" s="89">
        <v>86</v>
      </c>
      <c r="CE28" s="90">
        <v>52</v>
      </c>
      <c r="CF28" s="89">
        <v>0</v>
      </c>
      <c r="CG28" s="90">
        <v>0</v>
      </c>
      <c r="CH28" s="89">
        <v>38</v>
      </c>
      <c r="CI28" s="90">
        <v>34</v>
      </c>
      <c r="CJ28" s="89">
        <v>26</v>
      </c>
      <c r="CK28" s="90">
        <v>18</v>
      </c>
      <c r="CL28" s="89">
        <v>16</v>
      </c>
      <c r="CM28" s="90">
        <v>14</v>
      </c>
      <c r="CN28" s="52">
        <f t="shared" si="26"/>
        <v>280</v>
      </c>
      <c r="CO28" s="52">
        <f t="shared" si="27"/>
        <v>188</v>
      </c>
      <c r="CP28" s="53">
        <f t="shared" si="28"/>
        <v>468</v>
      </c>
      <c r="CQ28" s="52">
        <f t="shared" si="29"/>
        <v>280</v>
      </c>
      <c r="CR28" s="52">
        <f t="shared" si="30"/>
        <v>188</v>
      </c>
      <c r="CS28" s="54">
        <f t="shared" si="31"/>
        <v>468</v>
      </c>
      <c r="CT28" s="96">
        <v>6</v>
      </c>
      <c r="CU28" s="97">
        <v>3</v>
      </c>
      <c r="CV28" s="57">
        <f t="shared" si="32"/>
        <v>9</v>
      </c>
      <c r="CW28" s="96">
        <v>7</v>
      </c>
      <c r="CX28" s="97">
        <v>3</v>
      </c>
      <c r="CY28" s="57">
        <f t="shared" si="33"/>
        <v>10</v>
      </c>
      <c r="CZ28" s="96">
        <v>107</v>
      </c>
      <c r="DA28" s="98">
        <v>53</v>
      </c>
      <c r="DB28" s="57">
        <f t="shared" si="34"/>
        <v>160</v>
      </c>
      <c r="DC28" s="96">
        <v>11</v>
      </c>
      <c r="DD28" s="98">
        <v>4</v>
      </c>
      <c r="DE28" s="57">
        <f t="shared" si="35"/>
        <v>15</v>
      </c>
      <c r="DF28" s="96">
        <v>149</v>
      </c>
      <c r="DG28" s="98">
        <v>125</v>
      </c>
      <c r="DH28" s="57">
        <f t="shared" si="36"/>
        <v>274</v>
      </c>
      <c r="DI28" s="96">
        <v>0</v>
      </c>
      <c r="DJ28" s="98">
        <v>0</v>
      </c>
      <c r="DK28" s="57">
        <f t="shared" si="37"/>
        <v>0</v>
      </c>
      <c r="DL28" s="59">
        <f t="shared" si="38"/>
        <v>280</v>
      </c>
      <c r="DM28" s="60">
        <f t="shared" si="39"/>
        <v>188</v>
      </c>
      <c r="DN28" s="47">
        <f t="shared" si="40"/>
        <v>468</v>
      </c>
      <c r="DO28" s="35"/>
      <c r="DP28" s="47">
        <f t="shared" si="41"/>
        <v>0</v>
      </c>
      <c r="DQ28" s="47">
        <f t="shared" si="42"/>
        <v>0</v>
      </c>
      <c r="DR28" s="59">
        <f t="shared" si="43"/>
        <v>468</v>
      </c>
      <c r="DS28" s="48">
        <f t="shared" si="44"/>
        <v>468</v>
      </c>
      <c r="DT28" s="49">
        <f t="shared" si="45"/>
        <v>0</v>
      </c>
      <c r="DU28" s="49">
        <f t="shared" si="46"/>
        <v>0</v>
      </c>
      <c r="DV28" s="47">
        <f t="shared" si="47"/>
        <v>0</v>
      </c>
      <c r="DW28" s="47">
        <f t="shared" si="48"/>
        <v>0</v>
      </c>
    </row>
    <row r="29" spans="1:127" s="30" customFormat="1" ht="39.75" customHeight="1">
      <c r="A29" s="35">
        <v>26</v>
      </c>
      <c r="B29" s="35">
        <v>1933</v>
      </c>
      <c r="C29" s="43" t="s">
        <v>94</v>
      </c>
      <c r="D29" s="29" t="s">
        <v>64</v>
      </c>
      <c r="E29" s="26" t="s">
        <v>65</v>
      </c>
      <c r="F29" s="94">
        <v>1</v>
      </c>
      <c r="G29" s="95">
        <v>21</v>
      </c>
      <c r="H29" s="90">
        <v>9</v>
      </c>
      <c r="I29" s="47">
        <f t="shared" si="0"/>
        <v>30</v>
      </c>
      <c r="J29" s="94">
        <v>1</v>
      </c>
      <c r="K29" s="95">
        <v>15</v>
      </c>
      <c r="L29" s="90">
        <v>16</v>
      </c>
      <c r="M29" s="47">
        <f t="shared" si="1"/>
        <v>31</v>
      </c>
      <c r="N29" s="94">
        <v>1</v>
      </c>
      <c r="O29" s="95">
        <v>23</v>
      </c>
      <c r="P29" s="90">
        <v>12</v>
      </c>
      <c r="Q29" s="47">
        <f t="shared" si="2"/>
        <v>35</v>
      </c>
      <c r="R29" s="94">
        <v>1</v>
      </c>
      <c r="S29" s="95">
        <v>22</v>
      </c>
      <c r="T29" s="90">
        <v>12</v>
      </c>
      <c r="U29" s="47">
        <f t="shared" si="3"/>
        <v>34</v>
      </c>
      <c r="V29" s="94">
        <v>1</v>
      </c>
      <c r="W29" s="95">
        <v>19</v>
      </c>
      <c r="X29" s="90">
        <v>13</v>
      </c>
      <c r="Y29" s="47">
        <f t="shared" si="4"/>
        <v>32</v>
      </c>
      <c r="Z29" s="48">
        <f t="shared" si="49"/>
        <v>100</v>
      </c>
      <c r="AA29" s="49">
        <f t="shared" si="50"/>
        <v>62</v>
      </c>
      <c r="AB29" s="47">
        <f t="shared" si="51"/>
        <v>162</v>
      </c>
      <c r="AC29" s="94">
        <v>1</v>
      </c>
      <c r="AD29" s="95">
        <v>28</v>
      </c>
      <c r="AE29" s="90">
        <v>14</v>
      </c>
      <c r="AF29" s="47">
        <f t="shared" si="8"/>
        <v>42</v>
      </c>
      <c r="AG29" s="94">
        <v>1</v>
      </c>
      <c r="AH29" s="95">
        <v>26</v>
      </c>
      <c r="AI29" s="90">
        <v>12</v>
      </c>
      <c r="AJ29" s="47">
        <f t="shared" si="9"/>
        <v>38</v>
      </c>
      <c r="AK29" s="94">
        <v>1</v>
      </c>
      <c r="AL29" s="95">
        <v>29</v>
      </c>
      <c r="AM29" s="90">
        <v>6</v>
      </c>
      <c r="AN29" s="47">
        <f t="shared" si="10"/>
        <v>35</v>
      </c>
      <c r="AO29" s="48">
        <f t="shared" si="11"/>
        <v>83</v>
      </c>
      <c r="AP29" s="49">
        <f t="shared" si="12"/>
        <v>32</v>
      </c>
      <c r="AQ29" s="47">
        <f t="shared" si="13"/>
        <v>115</v>
      </c>
      <c r="AR29" s="94">
        <v>1</v>
      </c>
      <c r="AS29" s="95">
        <v>27</v>
      </c>
      <c r="AT29" s="90">
        <v>12</v>
      </c>
      <c r="AU29" s="47">
        <f t="shared" si="14"/>
        <v>39</v>
      </c>
      <c r="AV29" s="94">
        <v>1</v>
      </c>
      <c r="AW29" s="95">
        <v>22</v>
      </c>
      <c r="AX29" s="90">
        <v>7</v>
      </c>
      <c r="AY29" s="47">
        <f t="shared" si="15"/>
        <v>29</v>
      </c>
      <c r="AZ29" s="48">
        <f t="shared" si="16"/>
        <v>49</v>
      </c>
      <c r="BA29" s="49">
        <f t="shared" si="17"/>
        <v>19</v>
      </c>
      <c r="BB29" s="47">
        <f t="shared" si="18"/>
        <v>68</v>
      </c>
      <c r="BC29" s="94">
        <v>1</v>
      </c>
      <c r="BD29" s="90">
        <v>11</v>
      </c>
      <c r="BE29" s="94">
        <v>0</v>
      </c>
      <c r="BF29" s="90">
        <v>0</v>
      </c>
      <c r="BG29" s="94">
        <v>0</v>
      </c>
      <c r="BH29" s="90">
        <v>0</v>
      </c>
      <c r="BI29" s="50">
        <f t="shared" si="19"/>
        <v>11</v>
      </c>
      <c r="BJ29" s="95">
        <v>8</v>
      </c>
      <c r="BK29" s="90">
        <v>3</v>
      </c>
      <c r="BL29" s="50">
        <f t="shared" si="20"/>
        <v>11</v>
      </c>
      <c r="BM29" s="94">
        <v>1</v>
      </c>
      <c r="BN29" s="90">
        <v>9</v>
      </c>
      <c r="BO29" s="94">
        <v>1</v>
      </c>
      <c r="BP29" s="90">
        <v>6</v>
      </c>
      <c r="BQ29" s="94">
        <v>0</v>
      </c>
      <c r="BR29" s="90">
        <v>0</v>
      </c>
      <c r="BS29" s="50">
        <f t="shared" si="21"/>
        <v>15</v>
      </c>
      <c r="BT29" s="95">
        <v>11</v>
      </c>
      <c r="BU29" s="90">
        <v>4</v>
      </c>
      <c r="BV29" s="50">
        <f t="shared" si="22"/>
        <v>15</v>
      </c>
      <c r="BW29" s="48">
        <f t="shared" si="23"/>
        <v>19</v>
      </c>
      <c r="BX29" s="49">
        <f t="shared" si="24"/>
        <v>7</v>
      </c>
      <c r="BY29" s="47">
        <f t="shared" si="25"/>
        <v>26</v>
      </c>
      <c r="BZ29" s="89">
        <v>61</v>
      </c>
      <c r="CA29" s="90">
        <v>31</v>
      </c>
      <c r="CB29" s="89">
        <v>23</v>
      </c>
      <c r="CC29" s="90">
        <v>12</v>
      </c>
      <c r="CD29" s="89">
        <v>96</v>
      </c>
      <c r="CE29" s="90">
        <v>49</v>
      </c>
      <c r="CF29" s="89">
        <v>0</v>
      </c>
      <c r="CG29" s="90">
        <v>0</v>
      </c>
      <c r="CH29" s="89">
        <v>66</v>
      </c>
      <c r="CI29" s="90">
        <v>27</v>
      </c>
      <c r="CJ29" s="89">
        <v>5</v>
      </c>
      <c r="CK29" s="90">
        <v>1</v>
      </c>
      <c r="CL29" s="89">
        <v>0</v>
      </c>
      <c r="CM29" s="90">
        <v>0</v>
      </c>
      <c r="CN29" s="52">
        <f t="shared" si="26"/>
        <v>251</v>
      </c>
      <c r="CO29" s="52">
        <f t="shared" si="27"/>
        <v>120</v>
      </c>
      <c r="CP29" s="53">
        <f t="shared" si="28"/>
        <v>371</v>
      </c>
      <c r="CQ29" s="52">
        <f t="shared" si="29"/>
        <v>251</v>
      </c>
      <c r="CR29" s="52">
        <f t="shared" si="30"/>
        <v>120</v>
      </c>
      <c r="CS29" s="54">
        <f t="shared" si="31"/>
        <v>371</v>
      </c>
      <c r="CT29" s="96">
        <v>37</v>
      </c>
      <c r="CU29" s="97">
        <v>30</v>
      </c>
      <c r="CV29" s="57">
        <f t="shared" si="32"/>
        <v>67</v>
      </c>
      <c r="CW29" s="96">
        <v>3</v>
      </c>
      <c r="CX29" s="97">
        <v>6</v>
      </c>
      <c r="CY29" s="57">
        <f t="shared" si="33"/>
        <v>9</v>
      </c>
      <c r="CZ29" s="96">
        <v>29</v>
      </c>
      <c r="DA29" s="98">
        <v>8</v>
      </c>
      <c r="DB29" s="57">
        <f t="shared" si="34"/>
        <v>37</v>
      </c>
      <c r="DC29" s="96">
        <v>2</v>
      </c>
      <c r="DD29" s="98">
        <v>1</v>
      </c>
      <c r="DE29" s="57">
        <f t="shared" si="35"/>
        <v>3</v>
      </c>
      <c r="DF29" s="96">
        <v>180</v>
      </c>
      <c r="DG29" s="98">
        <v>75</v>
      </c>
      <c r="DH29" s="57">
        <f t="shared" si="36"/>
        <v>255</v>
      </c>
      <c r="DI29" s="96">
        <v>0</v>
      </c>
      <c r="DJ29" s="98">
        <v>0</v>
      </c>
      <c r="DK29" s="57">
        <f t="shared" si="37"/>
        <v>0</v>
      </c>
      <c r="DL29" s="59">
        <f t="shared" si="38"/>
        <v>251</v>
      </c>
      <c r="DM29" s="60">
        <f t="shared" si="39"/>
        <v>120</v>
      </c>
      <c r="DN29" s="47">
        <f t="shared" si="40"/>
        <v>371</v>
      </c>
      <c r="DO29" s="35"/>
      <c r="DP29" s="47">
        <f t="shared" si="41"/>
        <v>0</v>
      </c>
      <c r="DQ29" s="47">
        <f t="shared" si="42"/>
        <v>0</v>
      </c>
      <c r="DR29" s="59">
        <f t="shared" si="43"/>
        <v>371</v>
      </c>
      <c r="DS29" s="48">
        <f t="shared" si="44"/>
        <v>371</v>
      </c>
      <c r="DT29" s="49">
        <f t="shared" si="45"/>
        <v>0</v>
      </c>
      <c r="DU29" s="49">
        <f t="shared" si="46"/>
        <v>0</v>
      </c>
      <c r="DV29" s="47">
        <f t="shared" si="47"/>
        <v>0</v>
      </c>
      <c r="DW29" s="47">
        <f t="shared" si="48"/>
        <v>0</v>
      </c>
    </row>
    <row r="30" spans="1:127" s="30" customFormat="1" ht="39.75" customHeight="1">
      <c r="A30" s="31">
        <v>27</v>
      </c>
      <c r="B30" s="35">
        <v>2303</v>
      </c>
      <c r="C30" s="43" t="s">
        <v>67</v>
      </c>
      <c r="D30" s="29" t="s">
        <v>64</v>
      </c>
      <c r="E30" s="26" t="s">
        <v>65</v>
      </c>
      <c r="F30" s="94">
        <v>1</v>
      </c>
      <c r="G30" s="95">
        <v>27</v>
      </c>
      <c r="H30" s="90">
        <v>15</v>
      </c>
      <c r="I30" s="47">
        <f t="shared" si="0"/>
        <v>42</v>
      </c>
      <c r="J30" s="94">
        <v>1</v>
      </c>
      <c r="K30" s="95">
        <v>18</v>
      </c>
      <c r="L30" s="90">
        <v>29</v>
      </c>
      <c r="M30" s="47">
        <f t="shared" si="1"/>
        <v>47</v>
      </c>
      <c r="N30" s="94">
        <v>1</v>
      </c>
      <c r="O30" s="95">
        <v>24</v>
      </c>
      <c r="P30" s="90">
        <v>22</v>
      </c>
      <c r="Q30" s="47">
        <f t="shared" si="2"/>
        <v>46</v>
      </c>
      <c r="R30" s="94">
        <v>1</v>
      </c>
      <c r="S30" s="95">
        <v>26</v>
      </c>
      <c r="T30" s="90">
        <v>20</v>
      </c>
      <c r="U30" s="47">
        <f t="shared" si="3"/>
        <v>46</v>
      </c>
      <c r="V30" s="94">
        <v>1</v>
      </c>
      <c r="W30" s="95">
        <v>27</v>
      </c>
      <c r="X30" s="90">
        <v>17</v>
      </c>
      <c r="Y30" s="47">
        <f t="shared" si="4"/>
        <v>44</v>
      </c>
      <c r="Z30" s="48">
        <f t="shared" si="49"/>
        <v>122</v>
      </c>
      <c r="AA30" s="49">
        <f t="shared" si="50"/>
        <v>103</v>
      </c>
      <c r="AB30" s="47">
        <f t="shared" si="51"/>
        <v>225</v>
      </c>
      <c r="AC30" s="94">
        <v>1</v>
      </c>
      <c r="AD30" s="95">
        <v>32</v>
      </c>
      <c r="AE30" s="90">
        <v>18</v>
      </c>
      <c r="AF30" s="47">
        <f t="shared" si="8"/>
        <v>50</v>
      </c>
      <c r="AG30" s="94">
        <v>1</v>
      </c>
      <c r="AH30" s="95">
        <v>29</v>
      </c>
      <c r="AI30" s="90">
        <v>16</v>
      </c>
      <c r="AJ30" s="47">
        <f t="shared" si="9"/>
        <v>45</v>
      </c>
      <c r="AK30" s="94">
        <v>1</v>
      </c>
      <c r="AL30" s="95">
        <v>25</v>
      </c>
      <c r="AM30" s="90">
        <v>16</v>
      </c>
      <c r="AN30" s="47">
        <f t="shared" si="10"/>
        <v>41</v>
      </c>
      <c r="AO30" s="48">
        <f t="shared" si="11"/>
        <v>86</v>
      </c>
      <c r="AP30" s="49">
        <f t="shared" si="12"/>
        <v>50</v>
      </c>
      <c r="AQ30" s="47">
        <f t="shared" si="13"/>
        <v>136</v>
      </c>
      <c r="AR30" s="94">
        <v>1</v>
      </c>
      <c r="AS30" s="95">
        <v>30</v>
      </c>
      <c r="AT30" s="90">
        <v>12</v>
      </c>
      <c r="AU30" s="47">
        <f t="shared" si="14"/>
        <v>42</v>
      </c>
      <c r="AV30" s="94">
        <v>0</v>
      </c>
      <c r="AW30" s="95">
        <v>0</v>
      </c>
      <c r="AX30" s="90">
        <v>0</v>
      </c>
      <c r="AY30" s="47">
        <f t="shared" si="15"/>
        <v>0</v>
      </c>
      <c r="AZ30" s="48">
        <f t="shared" si="16"/>
        <v>30</v>
      </c>
      <c r="BA30" s="49">
        <f t="shared" si="17"/>
        <v>12</v>
      </c>
      <c r="BB30" s="47">
        <f t="shared" si="18"/>
        <v>42</v>
      </c>
      <c r="BC30" s="94">
        <v>0</v>
      </c>
      <c r="BD30" s="90">
        <v>0</v>
      </c>
      <c r="BE30" s="94">
        <v>0</v>
      </c>
      <c r="BF30" s="90">
        <v>0</v>
      </c>
      <c r="BG30" s="94">
        <v>0</v>
      </c>
      <c r="BH30" s="90">
        <v>0</v>
      </c>
      <c r="BI30" s="50">
        <f t="shared" si="19"/>
        <v>0</v>
      </c>
      <c r="BJ30" s="95">
        <v>0</v>
      </c>
      <c r="BK30" s="90">
        <v>0</v>
      </c>
      <c r="BL30" s="50">
        <f t="shared" si="20"/>
        <v>0</v>
      </c>
      <c r="BM30" s="94">
        <v>0</v>
      </c>
      <c r="BN30" s="90">
        <v>0</v>
      </c>
      <c r="BO30" s="94">
        <v>0</v>
      </c>
      <c r="BP30" s="90">
        <v>0</v>
      </c>
      <c r="BQ30" s="94">
        <v>0</v>
      </c>
      <c r="BR30" s="90">
        <v>0</v>
      </c>
      <c r="BS30" s="50">
        <f t="shared" si="21"/>
        <v>0</v>
      </c>
      <c r="BT30" s="95">
        <v>0</v>
      </c>
      <c r="BU30" s="90">
        <v>0</v>
      </c>
      <c r="BV30" s="50">
        <f t="shared" si="22"/>
        <v>0</v>
      </c>
      <c r="BW30" s="48">
        <f t="shared" si="23"/>
        <v>0</v>
      </c>
      <c r="BX30" s="49">
        <f t="shared" si="24"/>
        <v>0</v>
      </c>
      <c r="BY30" s="47">
        <f t="shared" si="25"/>
        <v>0</v>
      </c>
      <c r="BZ30" s="89">
        <v>104</v>
      </c>
      <c r="CA30" s="90">
        <v>72</v>
      </c>
      <c r="CB30" s="89">
        <v>35</v>
      </c>
      <c r="CC30" s="90">
        <v>33</v>
      </c>
      <c r="CD30" s="89">
        <v>11</v>
      </c>
      <c r="CE30" s="90">
        <v>1</v>
      </c>
      <c r="CF30" s="89">
        <v>0</v>
      </c>
      <c r="CG30" s="90">
        <v>1</v>
      </c>
      <c r="CH30" s="89">
        <v>83</v>
      </c>
      <c r="CI30" s="90">
        <v>55</v>
      </c>
      <c r="CJ30" s="89">
        <v>4</v>
      </c>
      <c r="CK30" s="90">
        <v>3</v>
      </c>
      <c r="CL30" s="89">
        <v>1</v>
      </c>
      <c r="CM30" s="90">
        <v>0</v>
      </c>
      <c r="CN30" s="52">
        <f t="shared" si="26"/>
        <v>238</v>
      </c>
      <c r="CO30" s="52">
        <f t="shared" si="27"/>
        <v>165</v>
      </c>
      <c r="CP30" s="53">
        <f t="shared" si="28"/>
        <v>403</v>
      </c>
      <c r="CQ30" s="52">
        <f t="shared" si="29"/>
        <v>238</v>
      </c>
      <c r="CR30" s="52">
        <f t="shared" si="30"/>
        <v>165</v>
      </c>
      <c r="CS30" s="54">
        <f t="shared" si="31"/>
        <v>403</v>
      </c>
      <c r="CT30" s="96">
        <v>23</v>
      </c>
      <c r="CU30" s="97">
        <v>14</v>
      </c>
      <c r="CV30" s="57">
        <f t="shared" si="32"/>
        <v>37</v>
      </c>
      <c r="CW30" s="96">
        <v>7</v>
      </c>
      <c r="CX30" s="97">
        <v>9</v>
      </c>
      <c r="CY30" s="57">
        <f t="shared" si="33"/>
        <v>16</v>
      </c>
      <c r="CZ30" s="96">
        <v>86</v>
      </c>
      <c r="DA30" s="98">
        <v>50</v>
      </c>
      <c r="DB30" s="57">
        <f t="shared" si="34"/>
        <v>136</v>
      </c>
      <c r="DC30" s="96">
        <v>0</v>
      </c>
      <c r="DD30" s="98">
        <v>8</v>
      </c>
      <c r="DE30" s="57">
        <f t="shared" si="35"/>
        <v>8</v>
      </c>
      <c r="DF30" s="96">
        <v>122</v>
      </c>
      <c r="DG30" s="98">
        <v>84</v>
      </c>
      <c r="DH30" s="57">
        <f t="shared" si="36"/>
        <v>206</v>
      </c>
      <c r="DI30" s="96">
        <v>0</v>
      </c>
      <c r="DJ30" s="98">
        <v>0</v>
      </c>
      <c r="DK30" s="57">
        <f t="shared" si="37"/>
        <v>0</v>
      </c>
      <c r="DL30" s="59">
        <f t="shared" si="38"/>
        <v>238</v>
      </c>
      <c r="DM30" s="60">
        <f t="shared" si="39"/>
        <v>165</v>
      </c>
      <c r="DN30" s="47">
        <f t="shared" si="40"/>
        <v>403</v>
      </c>
      <c r="DO30" s="35"/>
      <c r="DP30" s="47">
        <f t="shared" si="41"/>
        <v>0</v>
      </c>
      <c r="DQ30" s="47">
        <f t="shared" si="42"/>
        <v>0</v>
      </c>
      <c r="DR30" s="59">
        <f t="shared" si="43"/>
        <v>403</v>
      </c>
      <c r="DS30" s="48">
        <f t="shared" si="44"/>
        <v>403</v>
      </c>
      <c r="DT30" s="49">
        <f t="shared" si="45"/>
        <v>0</v>
      </c>
      <c r="DU30" s="49">
        <f t="shared" si="46"/>
        <v>0</v>
      </c>
      <c r="DV30" s="47">
        <f t="shared" si="47"/>
        <v>0</v>
      </c>
      <c r="DW30" s="47">
        <f t="shared" si="48"/>
        <v>0</v>
      </c>
    </row>
    <row r="31" spans="1:127" s="30" customFormat="1" ht="39.75" customHeight="1">
      <c r="A31" s="35">
        <v>28</v>
      </c>
      <c r="B31" s="35">
        <v>2261</v>
      </c>
      <c r="C31" s="43" t="s">
        <v>95</v>
      </c>
      <c r="D31" s="29" t="s">
        <v>64</v>
      </c>
      <c r="E31" s="26" t="s">
        <v>65</v>
      </c>
      <c r="F31" s="99">
        <v>1</v>
      </c>
      <c r="G31" s="100">
        <v>28</v>
      </c>
      <c r="H31" s="35">
        <v>14</v>
      </c>
      <c r="I31" s="47">
        <f t="shared" si="0"/>
        <v>42</v>
      </c>
      <c r="J31" s="94">
        <v>1</v>
      </c>
      <c r="K31" s="90">
        <v>19</v>
      </c>
      <c r="L31" s="90">
        <v>21</v>
      </c>
      <c r="M31" s="47">
        <f t="shared" si="1"/>
        <v>40</v>
      </c>
      <c r="N31" s="94">
        <v>20</v>
      </c>
      <c r="O31" s="95">
        <v>19</v>
      </c>
      <c r="P31" s="90">
        <v>17</v>
      </c>
      <c r="Q31" s="47">
        <f t="shared" si="2"/>
        <v>36</v>
      </c>
      <c r="R31" s="94">
        <v>1</v>
      </c>
      <c r="S31" s="95">
        <v>22</v>
      </c>
      <c r="T31" s="90">
        <v>15</v>
      </c>
      <c r="U31" s="47">
        <f t="shared" si="3"/>
        <v>37</v>
      </c>
      <c r="V31" s="94">
        <v>1</v>
      </c>
      <c r="W31" s="95">
        <v>29</v>
      </c>
      <c r="X31" s="90">
        <v>10</v>
      </c>
      <c r="Y31" s="47">
        <f t="shared" si="4"/>
        <v>39</v>
      </c>
      <c r="Z31" s="48">
        <f t="shared" si="49"/>
        <v>117</v>
      </c>
      <c r="AA31" s="49">
        <f t="shared" si="50"/>
        <v>77</v>
      </c>
      <c r="AB31" s="47">
        <f t="shared" si="51"/>
        <v>194</v>
      </c>
      <c r="AC31" s="94">
        <v>1</v>
      </c>
      <c r="AD31" s="95">
        <v>18</v>
      </c>
      <c r="AE31" s="90">
        <v>17</v>
      </c>
      <c r="AF31" s="47">
        <f t="shared" si="8"/>
        <v>35</v>
      </c>
      <c r="AG31" s="94">
        <v>1</v>
      </c>
      <c r="AH31" s="95">
        <v>23</v>
      </c>
      <c r="AI31" s="90">
        <v>16</v>
      </c>
      <c r="AJ31" s="47">
        <f t="shared" si="9"/>
        <v>39</v>
      </c>
      <c r="AK31" s="94">
        <v>1</v>
      </c>
      <c r="AL31" s="95">
        <v>19</v>
      </c>
      <c r="AM31" s="90">
        <v>21</v>
      </c>
      <c r="AN31" s="47">
        <f t="shared" si="10"/>
        <v>40</v>
      </c>
      <c r="AO31" s="48">
        <f t="shared" si="11"/>
        <v>60</v>
      </c>
      <c r="AP31" s="49">
        <f t="shared" si="12"/>
        <v>54</v>
      </c>
      <c r="AQ31" s="47">
        <f t="shared" si="13"/>
        <v>114</v>
      </c>
      <c r="AR31" s="94">
        <v>1</v>
      </c>
      <c r="AS31" s="95">
        <v>20</v>
      </c>
      <c r="AT31" s="90">
        <v>12</v>
      </c>
      <c r="AU31" s="47">
        <f t="shared" si="14"/>
        <v>32</v>
      </c>
      <c r="AV31" s="94">
        <v>1</v>
      </c>
      <c r="AW31" s="95">
        <v>16</v>
      </c>
      <c r="AX31" s="90">
        <v>14</v>
      </c>
      <c r="AY31" s="47">
        <f t="shared" si="15"/>
        <v>30</v>
      </c>
      <c r="AZ31" s="48">
        <f t="shared" si="16"/>
        <v>36</v>
      </c>
      <c r="BA31" s="49">
        <f t="shared" si="17"/>
        <v>26</v>
      </c>
      <c r="BB31" s="47">
        <f t="shared" si="18"/>
        <v>62</v>
      </c>
      <c r="BC31" s="94">
        <v>1</v>
      </c>
      <c r="BD31" s="90">
        <v>31</v>
      </c>
      <c r="BE31" s="94"/>
      <c r="BF31" s="90"/>
      <c r="BG31" s="94"/>
      <c r="BH31" s="90"/>
      <c r="BI31" s="50">
        <f t="shared" si="19"/>
        <v>31</v>
      </c>
      <c r="BJ31" s="95">
        <v>14</v>
      </c>
      <c r="BK31" s="90">
        <v>17</v>
      </c>
      <c r="BL31" s="50">
        <f t="shared" si="20"/>
        <v>31</v>
      </c>
      <c r="BM31" s="94">
        <v>1</v>
      </c>
      <c r="BN31" s="90">
        <v>20</v>
      </c>
      <c r="BO31" s="94"/>
      <c r="BP31" s="90"/>
      <c r="BQ31" s="94"/>
      <c r="BR31" s="90"/>
      <c r="BS31" s="50">
        <f t="shared" si="21"/>
        <v>20</v>
      </c>
      <c r="BT31" s="95">
        <v>16</v>
      </c>
      <c r="BU31" s="90">
        <v>4</v>
      </c>
      <c r="BV31" s="50">
        <f t="shared" si="22"/>
        <v>20</v>
      </c>
      <c r="BW31" s="48">
        <f t="shared" si="23"/>
        <v>30</v>
      </c>
      <c r="BX31" s="49">
        <f t="shared" si="24"/>
        <v>21</v>
      </c>
      <c r="BY31" s="47">
        <f t="shared" si="25"/>
        <v>51</v>
      </c>
      <c r="BZ31" s="101">
        <v>40</v>
      </c>
      <c r="CA31" s="35">
        <v>35</v>
      </c>
      <c r="CB31" s="101">
        <v>32</v>
      </c>
      <c r="CC31" s="35">
        <v>25</v>
      </c>
      <c r="CD31" s="101">
        <v>16</v>
      </c>
      <c r="CE31" s="35">
        <v>8</v>
      </c>
      <c r="CF31" s="101">
        <v>0</v>
      </c>
      <c r="CG31" s="35">
        <v>0</v>
      </c>
      <c r="CH31" s="101">
        <v>149</v>
      </c>
      <c r="CI31" s="35">
        <v>107</v>
      </c>
      <c r="CJ31" s="101">
        <v>6</v>
      </c>
      <c r="CK31" s="35">
        <v>3</v>
      </c>
      <c r="CL31" s="101">
        <v>0</v>
      </c>
      <c r="CM31" s="35">
        <v>0</v>
      </c>
      <c r="CN31" s="52">
        <f t="shared" si="26"/>
        <v>243</v>
      </c>
      <c r="CO31" s="52">
        <f t="shared" si="27"/>
        <v>178</v>
      </c>
      <c r="CP31" s="53">
        <f t="shared" si="28"/>
        <v>421</v>
      </c>
      <c r="CQ31" s="52">
        <f t="shared" si="29"/>
        <v>243</v>
      </c>
      <c r="CR31" s="52">
        <f t="shared" si="30"/>
        <v>178</v>
      </c>
      <c r="CS31" s="54">
        <f t="shared" si="31"/>
        <v>421</v>
      </c>
      <c r="CT31" s="102">
        <v>29</v>
      </c>
      <c r="CU31" s="103">
        <v>29</v>
      </c>
      <c r="CV31" s="57">
        <f t="shared" si="32"/>
        <v>58</v>
      </c>
      <c r="CW31" s="102">
        <v>5</v>
      </c>
      <c r="CX31" s="103">
        <v>9</v>
      </c>
      <c r="CY31" s="57">
        <f t="shared" si="33"/>
        <v>14</v>
      </c>
      <c r="CZ31" s="102">
        <v>39</v>
      </c>
      <c r="DA31" s="104">
        <v>23</v>
      </c>
      <c r="DB31" s="57">
        <f t="shared" si="34"/>
        <v>62</v>
      </c>
      <c r="DC31" s="102">
        <v>2</v>
      </c>
      <c r="DD31" s="104">
        <v>0</v>
      </c>
      <c r="DE31" s="57">
        <f t="shared" si="35"/>
        <v>2</v>
      </c>
      <c r="DF31" s="102">
        <v>168</v>
      </c>
      <c r="DG31" s="104">
        <v>117</v>
      </c>
      <c r="DH31" s="57">
        <f t="shared" si="36"/>
        <v>285</v>
      </c>
      <c r="DI31" s="102">
        <v>0</v>
      </c>
      <c r="DJ31" s="104">
        <v>0</v>
      </c>
      <c r="DK31" s="57">
        <f t="shared" si="37"/>
        <v>0</v>
      </c>
      <c r="DL31" s="59">
        <f t="shared" si="38"/>
        <v>243</v>
      </c>
      <c r="DM31" s="60">
        <f t="shared" si="39"/>
        <v>178</v>
      </c>
      <c r="DN31" s="47">
        <f t="shared" si="40"/>
        <v>421</v>
      </c>
      <c r="DO31" s="35"/>
      <c r="DP31" s="47">
        <f t="shared" si="41"/>
        <v>0</v>
      </c>
      <c r="DQ31" s="47">
        <f t="shared" si="42"/>
        <v>0</v>
      </c>
      <c r="DR31" s="59">
        <f t="shared" si="43"/>
        <v>421</v>
      </c>
      <c r="DS31" s="48">
        <f t="shared" si="44"/>
        <v>421</v>
      </c>
      <c r="DT31" s="49">
        <f t="shared" si="45"/>
        <v>0</v>
      </c>
      <c r="DU31" s="49">
        <f t="shared" si="46"/>
        <v>0</v>
      </c>
      <c r="DV31" s="47">
        <f t="shared" si="47"/>
        <v>0</v>
      </c>
      <c r="DW31" s="47">
        <f t="shared" si="48"/>
        <v>0</v>
      </c>
    </row>
    <row r="32" spans="1:127" s="30" customFormat="1" ht="39.75" customHeight="1">
      <c r="A32" s="31">
        <v>29</v>
      </c>
      <c r="B32" s="35">
        <v>1596</v>
      </c>
      <c r="C32" s="43" t="s">
        <v>96</v>
      </c>
      <c r="D32" s="29" t="s">
        <v>64</v>
      </c>
      <c r="E32" s="26" t="s">
        <v>65</v>
      </c>
      <c r="F32" s="94">
        <v>2</v>
      </c>
      <c r="G32" s="95">
        <v>37</v>
      </c>
      <c r="H32" s="90">
        <v>32</v>
      </c>
      <c r="I32" s="47">
        <f t="shared" si="0"/>
        <v>69</v>
      </c>
      <c r="J32" s="94">
        <v>2</v>
      </c>
      <c r="K32" s="95">
        <v>42</v>
      </c>
      <c r="L32" s="90">
        <v>41</v>
      </c>
      <c r="M32" s="47">
        <f t="shared" si="1"/>
        <v>83</v>
      </c>
      <c r="N32" s="94">
        <v>2</v>
      </c>
      <c r="O32" s="95">
        <v>41</v>
      </c>
      <c r="P32" s="90">
        <v>33</v>
      </c>
      <c r="Q32" s="47">
        <f t="shared" si="2"/>
        <v>74</v>
      </c>
      <c r="R32" s="94">
        <v>2</v>
      </c>
      <c r="S32" s="95">
        <v>41</v>
      </c>
      <c r="T32" s="90">
        <v>40</v>
      </c>
      <c r="U32" s="47">
        <f t="shared" si="3"/>
        <v>81</v>
      </c>
      <c r="V32" s="94">
        <v>2</v>
      </c>
      <c r="W32" s="95">
        <v>46</v>
      </c>
      <c r="X32" s="90">
        <v>40</v>
      </c>
      <c r="Y32" s="47">
        <f t="shared" si="4"/>
        <v>86</v>
      </c>
      <c r="Z32" s="48">
        <f t="shared" si="49"/>
        <v>207</v>
      </c>
      <c r="AA32" s="49">
        <f t="shared" si="50"/>
        <v>186</v>
      </c>
      <c r="AB32" s="47">
        <f t="shared" si="51"/>
        <v>393</v>
      </c>
      <c r="AC32" s="94">
        <v>2</v>
      </c>
      <c r="AD32" s="95">
        <v>60</v>
      </c>
      <c r="AE32" s="90">
        <v>34</v>
      </c>
      <c r="AF32" s="47">
        <f t="shared" si="8"/>
        <v>94</v>
      </c>
      <c r="AG32" s="94">
        <v>2</v>
      </c>
      <c r="AH32" s="95">
        <v>39</v>
      </c>
      <c r="AI32" s="90">
        <v>40</v>
      </c>
      <c r="AJ32" s="47">
        <f t="shared" si="9"/>
        <v>79</v>
      </c>
      <c r="AK32" s="94">
        <v>2</v>
      </c>
      <c r="AL32" s="95">
        <v>56</v>
      </c>
      <c r="AM32" s="90">
        <v>34</v>
      </c>
      <c r="AN32" s="47">
        <f t="shared" si="10"/>
        <v>90</v>
      </c>
      <c r="AO32" s="48">
        <f t="shared" si="11"/>
        <v>155</v>
      </c>
      <c r="AP32" s="49">
        <f t="shared" si="12"/>
        <v>108</v>
      </c>
      <c r="AQ32" s="47">
        <f t="shared" si="13"/>
        <v>263</v>
      </c>
      <c r="AR32" s="94">
        <v>2</v>
      </c>
      <c r="AS32" s="95">
        <v>46</v>
      </c>
      <c r="AT32" s="90">
        <v>34</v>
      </c>
      <c r="AU32" s="47">
        <f t="shared" si="14"/>
        <v>80</v>
      </c>
      <c r="AV32" s="94">
        <v>2</v>
      </c>
      <c r="AW32" s="95">
        <v>38</v>
      </c>
      <c r="AX32" s="90">
        <v>31</v>
      </c>
      <c r="AY32" s="47">
        <f t="shared" si="15"/>
        <v>69</v>
      </c>
      <c r="AZ32" s="48">
        <f t="shared" si="16"/>
        <v>84</v>
      </c>
      <c r="BA32" s="49">
        <f t="shared" si="17"/>
        <v>65</v>
      </c>
      <c r="BB32" s="47">
        <f t="shared" si="18"/>
        <v>149</v>
      </c>
      <c r="BC32" s="94">
        <v>1</v>
      </c>
      <c r="BD32" s="90">
        <v>41</v>
      </c>
      <c r="BE32" s="94">
        <v>1</v>
      </c>
      <c r="BF32" s="90">
        <v>15</v>
      </c>
      <c r="BG32" s="94">
        <v>0</v>
      </c>
      <c r="BH32" s="90">
        <v>0</v>
      </c>
      <c r="BI32" s="50">
        <f t="shared" si="19"/>
        <v>56</v>
      </c>
      <c r="BJ32" s="95">
        <v>30</v>
      </c>
      <c r="BK32" s="90">
        <v>26</v>
      </c>
      <c r="BL32" s="50">
        <f t="shared" si="20"/>
        <v>56</v>
      </c>
      <c r="BM32" s="94">
        <v>1</v>
      </c>
      <c r="BN32" s="90">
        <v>25</v>
      </c>
      <c r="BO32" s="94">
        <v>1</v>
      </c>
      <c r="BP32" s="90">
        <v>15</v>
      </c>
      <c r="BQ32" s="94">
        <v>0</v>
      </c>
      <c r="BR32" s="90">
        <v>0</v>
      </c>
      <c r="BS32" s="50">
        <f t="shared" si="21"/>
        <v>40</v>
      </c>
      <c r="BT32" s="95">
        <v>18</v>
      </c>
      <c r="BU32" s="90">
        <v>22</v>
      </c>
      <c r="BV32" s="50">
        <f t="shared" si="22"/>
        <v>40</v>
      </c>
      <c r="BW32" s="48">
        <f t="shared" si="23"/>
        <v>48</v>
      </c>
      <c r="BX32" s="49">
        <f t="shared" si="24"/>
        <v>48</v>
      </c>
      <c r="BY32" s="47">
        <f t="shared" si="25"/>
        <v>96</v>
      </c>
      <c r="BZ32" s="89">
        <v>281</v>
      </c>
      <c r="CA32" s="90">
        <v>244</v>
      </c>
      <c r="CB32" s="89">
        <v>65</v>
      </c>
      <c r="CC32" s="90">
        <v>47</v>
      </c>
      <c r="CD32" s="89">
        <v>38</v>
      </c>
      <c r="CE32" s="90">
        <v>21</v>
      </c>
      <c r="CF32" s="89">
        <v>0</v>
      </c>
      <c r="CG32" s="90">
        <v>0</v>
      </c>
      <c r="CH32" s="89">
        <v>62</v>
      </c>
      <c r="CI32" s="90">
        <v>69</v>
      </c>
      <c r="CJ32" s="89">
        <v>44</v>
      </c>
      <c r="CK32" s="90">
        <v>26</v>
      </c>
      <c r="CL32" s="89">
        <v>4</v>
      </c>
      <c r="CM32" s="90">
        <v>0</v>
      </c>
      <c r="CN32" s="52">
        <f t="shared" si="26"/>
        <v>494</v>
      </c>
      <c r="CO32" s="52">
        <f t="shared" si="27"/>
        <v>407</v>
      </c>
      <c r="CP32" s="53">
        <f t="shared" si="28"/>
        <v>901</v>
      </c>
      <c r="CQ32" s="52">
        <f t="shared" si="29"/>
        <v>494</v>
      </c>
      <c r="CR32" s="52">
        <f t="shared" si="30"/>
        <v>407</v>
      </c>
      <c r="CS32" s="54">
        <f t="shared" si="31"/>
        <v>901</v>
      </c>
      <c r="CT32" s="96">
        <v>262</v>
      </c>
      <c r="CU32" s="97">
        <v>257</v>
      </c>
      <c r="CV32" s="57">
        <f t="shared" si="32"/>
        <v>519</v>
      </c>
      <c r="CW32" s="96">
        <v>1</v>
      </c>
      <c r="CX32" s="97">
        <v>4</v>
      </c>
      <c r="CY32" s="57">
        <f t="shared" si="33"/>
        <v>5</v>
      </c>
      <c r="CZ32" s="96">
        <v>34</v>
      </c>
      <c r="DA32" s="98">
        <v>20</v>
      </c>
      <c r="DB32" s="57">
        <f t="shared" si="34"/>
        <v>54</v>
      </c>
      <c r="DC32" s="96">
        <v>17</v>
      </c>
      <c r="DD32" s="98">
        <v>8</v>
      </c>
      <c r="DE32" s="57">
        <f t="shared" si="35"/>
        <v>25</v>
      </c>
      <c r="DF32" s="96">
        <v>180</v>
      </c>
      <c r="DG32" s="98">
        <v>118</v>
      </c>
      <c r="DH32" s="57">
        <f t="shared" si="36"/>
        <v>298</v>
      </c>
      <c r="DI32" s="96">
        <v>0</v>
      </c>
      <c r="DJ32" s="98">
        <v>0</v>
      </c>
      <c r="DK32" s="57">
        <f t="shared" si="37"/>
        <v>0</v>
      </c>
      <c r="DL32" s="59">
        <f t="shared" si="38"/>
        <v>494</v>
      </c>
      <c r="DM32" s="60">
        <f t="shared" si="39"/>
        <v>407</v>
      </c>
      <c r="DN32" s="47">
        <f t="shared" si="40"/>
        <v>901</v>
      </c>
      <c r="DO32" s="35"/>
      <c r="DP32" s="47">
        <f t="shared" si="41"/>
        <v>0</v>
      </c>
      <c r="DQ32" s="47">
        <f t="shared" si="42"/>
        <v>0</v>
      </c>
      <c r="DR32" s="59">
        <f t="shared" si="43"/>
        <v>901</v>
      </c>
      <c r="DS32" s="48">
        <f t="shared" si="44"/>
        <v>901</v>
      </c>
      <c r="DT32" s="49">
        <f t="shared" si="45"/>
        <v>0</v>
      </c>
      <c r="DU32" s="49">
        <f t="shared" si="46"/>
        <v>0</v>
      </c>
      <c r="DV32" s="47">
        <f t="shared" si="47"/>
        <v>0</v>
      </c>
      <c r="DW32" s="47">
        <f t="shared" si="48"/>
        <v>0</v>
      </c>
    </row>
    <row r="33" spans="1:216" s="30" customFormat="1" ht="39.75" customHeight="1">
      <c r="A33" s="35">
        <v>30</v>
      </c>
      <c r="B33" s="40">
        <v>1612</v>
      </c>
      <c r="C33" s="43" t="s">
        <v>97</v>
      </c>
      <c r="D33" s="29" t="s">
        <v>64</v>
      </c>
      <c r="E33" s="26" t="s">
        <v>65</v>
      </c>
      <c r="F33" s="105">
        <v>5</v>
      </c>
      <c r="G33" s="106">
        <v>105</v>
      </c>
      <c r="H33" s="107">
        <v>88</v>
      </c>
      <c r="I33" s="47">
        <f t="shared" si="0"/>
        <v>193</v>
      </c>
      <c r="J33" s="105">
        <v>5</v>
      </c>
      <c r="K33" s="106">
        <v>116</v>
      </c>
      <c r="L33" s="107">
        <v>102</v>
      </c>
      <c r="M33" s="47">
        <f t="shared" si="1"/>
        <v>218</v>
      </c>
      <c r="N33" s="105">
        <v>5</v>
      </c>
      <c r="O33" s="106">
        <v>107</v>
      </c>
      <c r="P33" s="107">
        <v>107</v>
      </c>
      <c r="Q33" s="47">
        <f t="shared" si="2"/>
        <v>214</v>
      </c>
      <c r="R33" s="105">
        <v>5</v>
      </c>
      <c r="S33" s="106">
        <v>125</v>
      </c>
      <c r="T33" s="107">
        <v>94</v>
      </c>
      <c r="U33" s="47">
        <f t="shared" si="3"/>
        <v>219</v>
      </c>
      <c r="V33" s="105">
        <v>5</v>
      </c>
      <c r="W33" s="106">
        <v>148</v>
      </c>
      <c r="X33" s="107">
        <v>94</v>
      </c>
      <c r="Y33" s="47">
        <f t="shared" si="4"/>
        <v>242</v>
      </c>
      <c r="Z33" s="48">
        <f t="shared" si="49"/>
        <v>601</v>
      </c>
      <c r="AA33" s="49">
        <f t="shared" si="50"/>
        <v>485</v>
      </c>
      <c r="AB33" s="47">
        <f t="shared" si="51"/>
        <v>1086</v>
      </c>
      <c r="AC33" s="105">
        <v>5</v>
      </c>
      <c r="AD33" s="106">
        <v>139</v>
      </c>
      <c r="AE33" s="107">
        <v>105</v>
      </c>
      <c r="AF33" s="47">
        <f t="shared" si="8"/>
        <v>244</v>
      </c>
      <c r="AG33" s="105">
        <v>5</v>
      </c>
      <c r="AH33" s="106">
        <v>138</v>
      </c>
      <c r="AI33" s="107">
        <v>115</v>
      </c>
      <c r="AJ33" s="47">
        <f t="shared" si="9"/>
        <v>253</v>
      </c>
      <c r="AK33" s="105">
        <v>5</v>
      </c>
      <c r="AL33" s="106">
        <v>145</v>
      </c>
      <c r="AM33" s="107">
        <v>116</v>
      </c>
      <c r="AN33" s="47">
        <f t="shared" si="10"/>
        <v>261</v>
      </c>
      <c r="AO33" s="48">
        <f t="shared" si="11"/>
        <v>422</v>
      </c>
      <c r="AP33" s="49">
        <f t="shared" si="12"/>
        <v>336</v>
      </c>
      <c r="AQ33" s="47">
        <f t="shared" si="13"/>
        <v>758</v>
      </c>
      <c r="AR33" s="105">
        <v>5</v>
      </c>
      <c r="AS33" s="106">
        <v>153</v>
      </c>
      <c r="AT33" s="107">
        <v>119</v>
      </c>
      <c r="AU33" s="47">
        <f t="shared" si="14"/>
        <v>272</v>
      </c>
      <c r="AV33" s="105">
        <v>5</v>
      </c>
      <c r="AW33" s="106">
        <v>125</v>
      </c>
      <c r="AX33" s="107">
        <v>91</v>
      </c>
      <c r="AY33" s="47">
        <f t="shared" si="15"/>
        <v>216</v>
      </c>
      <c r="AZ33" s="48">
        <f t="shared" si="16"/>
        <v>278</v>
      </c>
      <c r="BA33" s="49">
        <f t="shared" si="17"/>
        <v>210</v>
      </c>
      <c r="BB33" s="47">
        <f t="shared" si="18"/>
        <v>488</v>
      </c>
      <c r="BC33" s="105">
        <v>2</v>
      </c>
      <c r="BD33" s="107">
        <v>93</v>
      </c>
      <c r="BE33" s="105">
        <v>2</v>
      </c>
      <c r="BF33" s="107">
        <v>63</v>
      </c>
      <c r="BG33" s="105">
        <v>1</v>
      </c>
      <c r="BH33" s="107">
        <v>56</v>
      </c>
      <c r="BI33" s="50">
        <f t="shared" si="19"/>
        <v>212</v>
      </c>
      <c r="BJ33" s="106">
        <v>119</v>
      </c>
      <c r="BK33" s="107">
        <v>93</v>
      </c>
      <c r="BL33" s="50">
        <f t="shared" si="20"/>
        <v>212</v>
      </c>
      <c r="BM33" s="105">
        <v>2</v>
      </c>
      <c r="BN33" s="107">
        <v>72</v>
      </c>
      <c r="BO33" s="105">
        <v>2</v>
      </c>
      <c r="BP33" s="107">
        <v>66</v>
      </c>
      <c r="BQ33" s="105">
        <v>1</v>
      </c>
      <c r="BR33" s="107">
        <v>58</v>
      </c>
      <c r="BS33" s="50">
        <f t="shared" si="21"/>
        <v>196</v>
      </c>
      <c r="BT33" s="106">
        <v>109</v>
      </c>
      <c r="BU33" s="107">
        <v>87</v>
      </c>
      <c r="BV33" s="50">
        <f t="shared" si="22"/>
        <v>196</v>
      </c>
      <c r="BW33" s="48">
        <f t="shared" si="23"/>
        <v>228</v>
      </c>
      <c r="BX33" s="49">
        <f t="shared" si="24"/>
        <v>180</v>
      </c>
      <c r="BY33" s="47">
        <f t="shared" si="25"/>
        <v>408</v>
      </c>
      <c r="BZ33" s="108">
        <v>622</v>
      </c>
      <c r="CA33" s="108">
        <v>484</v>
      </c>
      <c r="CB33" s="108">
        <v>319</v>
      </c>
      <c r="CC33" s="107">
        <v>243</v>
      </c>
      <c r="CD33" s="108">
        <v>291</v>
      </c>
      <c r="CE33" s="107">
        <v>251</v>
      </c>
      <c r="CF33" s="108">
        <v>4</v>
      </c>
      <c r="CG33" s="107">
        <v>1</v>
      </c>
      <c r="CH33" s="108">
        <v>252</v>
      </c>
      <c r="CI33" s="107">
        <v>206</v>
      </c>
      <c r="CJ33" s="108">
        <v>32</v>
      </c>
      <c r="CK33" s="107">
        <v>15</v>
      </c>
      <c r="CL33" s="108">
        <v>9</v>
      </c>
      <c r="CM33" s="107">
        <v>11</v>
      </c>
      <c r="CN33" s="52">
        <f t="shared" si="26"/>
        <v>1529</v>
      </c>
      <c r="CO33" s="52">
        <f t="shared" si="27"/>
        <v>1211</v>
      </c>
      <c r="CP33" s="53">
        <f t="shared" si="28"/>
        <v>2740</v>
      </c>
      <c r="CQ33" s="52">
        <f t="shared" si="29"/>
        <v>1529</v>
      </c>
      <c r="CR33" s="52">
        <f t="shared" si="30"/>
        <v>1211</v>
      </c>
      <c r="CS33" s="54">
        <f t="shared" si="31"/>
        <v>2740</v>
      </c>
      <c r="CT33" s="109">
        <v>360</v>
      </c>
      <c r="CU33" s="41">
        <v>297</v>
      </c>
      <c r="CV33" s="57">
        <f t="shared" si="32"/>
        <v>657</v>
      </c>
      <c r="CW33" s="109">
        <v>123</v>
      </c>
      <c r="CX33" s="41">
        <v>74</v>
      </c>
      <c r="CY33" s="57">
        <f t="shared" si="33"/>
        <v>197</v>
      </c>
      <c r="CZ33" s="109">
        <v>396</v>
      </c>
      <c r="DA33" s="41">
        <v>311</v>
      </c>
      <c r="DB33" s="57">
        <f t="shared" si="34"/>
        <v>707</v>
      </c>
      <c r="DC33" s="109">
        <v>57</v>
      </c>
      <c r="DD33" s="41">
        <v>41</v>
      </c>
      <c r="DE33" s="57">
        <f t="shared" si="35"/>
        <v>98</v>
      </c>
      <c r="DF33" s="109">
        <v>593</v>
      </c>
      <c r="DG33" s="41">
        <v>488</v>
      </c>
      <c r="DH33" s="57">
        <f t="shared" si="36"/>
        <v>1081</v>
      </c>
      <c r="DI33" s="109">
        <v>0</v>
      </c>
      <c r="DJ33" s="41">
        <v>0</v>
      </c>
      <c r="DK33" s="57">
        <f t="shared" si="37"/>
        <v>0</v>
      </c>
      <c r="DL33" s="59">
        <f t="shared" si="38"/>
        <v>1529</v>
      </c>
      <c r="DM33" s="60">
        <f t="shared" si="39"/>
        <v>1211</v>
      </c>
      <c r="DN33" s="47">
        <f t="shared" si="40"/>
        <v>2740</v>
      </c>
      <c r="DO33" s="107"/>
      <c r="DP33" s="47">
        <f t="shared" si="41"/>
        <v>0</v>
      </c>
      <c r="DQ33" s="47">
        <f t="shared" si="42"/>
        <v>0</v>
      </c>
      <c r="DR33" s="59">
        <f t="shared" si="43"/>
        <v>2740</v>
      </c>
      <c r="DS33" s="48">
        <f t="shared" si="44"/>
        <v>2740</v>
      </c>
      <c r="DT33" s="49">
        <f t="shared" si="45"/>
        <v>0</v>
      </c>
      <c r="DU33" s="49">
        <f t="shared" si="46"/>
        <v>0</v>
      </c>
      <c r="DV33" s="47">
        <f t="shared" si="47"/>
        <v>0</v>
      </c>
      <c r="DW33" s="47">
        <f t="shared" si="48"/>
        <v>0</v>
      </c>
    </row>
    <row r="34" spans="1:216" s="30" customFormat="1" ht="39.75" customHeight="1">
      <c r="A34" s="31">
        <v>31</v>
      </c>
      <c r="B34" s="35">
        <v>1613</v>
      </c>
      <c r="C34" s="43" t="s">
        <v>98</v>
      </c>
      <c r="D34" s="29" t="s">
        <v>64</v>
      </c>
      <c r="E34" s="26" t="s">
        <v>65</v>
      </c>
      <c r="F34" s="99">
        <v>5</v>
      </c>
      <c r="G34" s="100">
        <v>111</v>
      </c>
      <c r="H34" s="35">
        <v>92</v>
      </c>
      <c r="I34" s="47">
        <f t="shared" si="0"/>
        <v>203</v>
      </c>
      <c r="J34" s="99">
        <v>5</v>
      </c>
      <c r="K34" s="100">
        <v>122</v>
      </c>
      <c r="L34" s="35">
        <v>95</v>
      </c>
      <c r="M34" s="47">
        <f t="shared" si="1"/>
        <v>217</v>
      </c>
      <c r="N34" s="99">
        <v>5</v>
      </c>
      <c r="O34" s="100">
        <v>123</v>
      </c>
      <c r="P34" s="35">
        <v>92</v>
      </c>
      <c r="Q34" s="47">
        <f t="shared" si="2"/>
        <v>215</v>
      </c>
      <c r="R34" s="99">
        <v>5</v>
      </c>
      <c r="S34" s="100">
        <v>125</v>
      </c>
      <c r="T34" s="35">
        <v>105</v>
      </c>
      <c r="U34" s="47">
        <f t="shared" si="3"/>
        <v>230</v>
      </c>
      <c r="V34" s="99">
        <v>5</v>
      </c>
      <c r="W34" s="100">
        <v>131</v>
      </c>
      <c r="X34" s="35">
        <v>96</v>
      </c>
      <c r="Y34" s="47">
        <f t="shared" si="4"/>
        <v>227</v>
      </c>
      <c r="Z34" s="48">
        <f t="shared" si="49"/>
        <v>612</v>
      </c>
      <c r="AA34" s="49">
        <f t="shared" si="50"/>
        <v>480</v>
      </c>
      <c r="AB34" s="47">
        <f t="shared" si="51"/>
        <v>1092</v>
      </c>
      <c r="AC34" s="99">
        <v>5</v>
      </c>
      <c r="AD34" s="100">
        <v>161</v>
      </c>
      <c r="AE34" s="35">
        <v>96</v>
      </c>
      <c r="AF34" s="47">
        <f t="shared" si="8"/>
        <v>257</v>
      </c>
      <c r="AG34" s="99">
        <v>5</v>
      </c>
      <c r="AH34" s="100">
        <v>162</v>
      </c>
      <c r="AI34" s="35">
        <v>121</v>
      </c>
      <c r="AJ34" s="47">
        <f t="shared" si="9"/>
        <v>283</v>
      </c>
      <c r="AK34" s="99">
        <v>5</v>
      </c>
      <c r="AL34" s="100">
        <v>168</v>
      </c>
      <c r="AM34" s="35">
        <v>130</v>
      </c>
      <c r="AN34" s="47">
        <f t="shared" si="10"/>
        <v>298</v>
      </c>
      <c r="AO34" s="48">
        <f t="shared" si="11"/>
        <v>491</v>
      </c>
      <c r="AP34" s="49">
        <f t="shared" si="12"/>
        <v>347</v>
      </c>
      <c r="AQ34" s="47">
        <f t="shared" si="13"/>
        <v>838</v>
      </c>
      <c r="AR34" s="99">
        <v>5</v>
      </c>
      <c r="AS34" s="100">
        <v>162</v>
      </c>
      <c r="AT34" s="35">
        <v>139</v>
      </c>
      <c r="AU34" s="47">
        <f t="shared" si="14"/>
        <v>301</v>
      </c>
      <c r="AV34" s="99">
        <v>5</v>
      </c>
      <c r="AW34" s="100">
        <v>175</v>
      </c>
      <c r="AX34" s="35">
        <v>136</v>
      </c>
      <c r="AY34" s="47">
        <f t="shared" si="15"/>
        <v>311</v>
      </c>
      <c r="AZ34" s="48">
        <f t="shared" si="16"/>
        <v>337</v>
      </c>
      <c r="BA34" s="49">
        <f t="shared" si="17"/>
        <v>275</v>
      </c>
      <c r="BB34" s="47">
        <f t="shared" si="18"/>
        <v>612</v>
      </c>
      <c r="BC34" s="99">
        <v>3</v>
      </c>
      <c r="BD34" s="35">
        <v>137</v>
      </c>
      <c r="BE34" s="99">
        <v>1</v>
      </c>
      <c r="BF34" s="35">
        <v>37</v>
      </c>
      <c r="BG34" s="99">
        <v>2</v>
      </c>
      <c r="BH34" s="35">
        <v>89</v>
      </c>
      <c r="BI34" s="50">
        <f t="shared" si="19"/>
        <v>263</v>
      </c>
      <c r="BJ34" s="100">
        <v>150</v>
      </c>
      <c r="BK34" s="35">
        <v>113</v>
      </c>
      <c r="BL34" s="50">
        <f t="shared" si="20"/>
        <v>263</v>
      </c>
      <c r="BM34" s="99">
        <v>3</v>
      </c>
      <c r="BN34" s="35">
        <v>105</v>
      </c>
      <c r="BO34" s="99">
        <v>2</v>
      </c>
      <c r="BP34" s="35">
        <v>67</v>
      </c>
      <c r="BQ34" s="99">
        <v>1</v>
      </c>
      <c r="BR34" s="35">
        <v>58</v>
      </c>
      <c r="BS34" s="50">
        <f t="shared" si="21"/>
        <v>230</v>
      </c>
      <c r="BT34" s="100">
        <v>122</v>
      </c>
      <c r="BU34" s="35">
        <v>108</v>
      </c>
      <c r="BV34" s="50">
        <f t="shared" si="22"/>
        <v>230</v>
      </c>
      <c r="BW34" s="48">
        <f t="shared" si="23"/>
        <v>272</v>
      </c>
      <c r="BX34" s="49">
        <f t="shared" si="24"/>
        <v>221</v>
      </c>
      <c r="BY34" s="47">
        <f t="shared" si="25"/>
        <v>493</v>
      </c>
      <c r="BZ34" s="101">
        <v>980</v>
      </c>
      <c r="CA34" s="35">
        <v>795</v>
      </c>
      <c r="CB34" s="101">
        <v>215</v>
      </c>
      <c r="CC34" s="35">
        <v>147</v>
      </c>
      <c r="CD34" s="101">
        <v>117</v>
      </c>
      <c r="CE34" s="35">
        <v>93</v>
      </c>
      <c r="CF34" s="101">
        <v>5</v>
      </c>
      <c r="CG34" s="35">
        <v>4</v>
      </c>
      <c r="CH34" s="101">
        <v>356</v>
      </c>
      <c r="CI34" s="35">
        <v>245</v>
      </c>
      <c r="CJ34" s="101">
        <v>38</v>
      </c>
      <c r="CK34" s="35">
        <v>38</v>
      </c>
      <c r="CL34" s="101">
        <v>1</v>
      </c>
      <c r="CM34" s="35">
        <v>1</v>
      </c>
      <c r="CN34" s="52">
        <f t="shared" si="26"/>
        <v>1712</v>
      </c>
      <c r="CO34" s="52">
        <f t="shared" si="27"/>
        <v>1323</v>
      </c>
      <c r="CP34" s="53">
        <f t="shared" si="28"/>
        <v>3035</v>
      </c>
      <c r="CQ34" s="52">
        <f t="shared" si="29"/>
        <v>1712</v>
      </c>
      <c r="CR34" s="52">
        <f t="shared" si="30"/>
        <v>1323</v>
      </c>
      <c r="CS34" s="54">
        <f t="shared" si="31"/>
        <v>3035</v>
      </c>
      <c r="CT34" s="102">
        <v>903</v>
      </c>
      <c r="CU34" s="103">
        <v>741</v>
      </c>
      <c r="CV34" s="57">
        <f t="shared" si="32"/>
        <v>1644</v>
      </c>
      <c r="CW34" s="102">
        <v>52</v>
      </c>
      <c r="CX34" s="103">
        <v>41</v>
      </c>
      <c r="CY34" s="57">
        <f t="shared" si="33"/>
        <v>93</v>
      </c>
      <c r="CZ34" s="102">
        <v>286</v>
      </c>
      <c r="DA34" s="103">
        <v>173</v>
      </c>
      <c r="DB34" s="57">
        <f t="shared" si="34"/>
        <v>459</v>
      </c>
      <c r="DC34" s="102">
        <v>19</v>
      </c>
      <c r="DD34" s="103">
        <v>19</v>
      </c>
      <c r="DE34" s="57">
        <f t="shared" si="35"/>
        <v>38</v>
      </c>
      <c r="DF34" s="102">
        <v>452</v>
      </c>
      <c r="DG34" s="103">
        <v>349</v>
      </c>
      <c r="DH34" s="57">
        <f t="shared" si="36"/>
        <v>801</v>
      </c>
      <c r="DI34" s="102">
        <v>0</v>
      </c>
      <c r="DJ34" s="103">
        <v>0</v>
      </c>
      <c r="DK34" s="57">
        <f t="shared" si="37"/>
        <v>0</v>
      </c>
      <c r="DL34" s="59">
        <f t="shared" si="38"/>
        <v>1712</v>
      </c>
      <c r="DM34" s="60">
        <f t="shared" si="39"/>
        <v>1323</v>
      </c>
      <c r="DN34" s="47">
        <f t="shared" si="40"/>
        <v>3035</v>
      </c>
      <c r="DO34" s="35"/>
      <c r="DP34" s="47">
        <f t="shared" si="41"/>
        <v>0</v>
      </c>
      <c r="DQ34" s="47">
        <f t="shared" si="42"/>
        <v>0</v>
      </c>
      <c r="DR34" s="59">
        <f t="shared" si="43"/>
        <v>3035</v>
      </c>
      <c r="DS34" s="48">
        <f t="shared" si="44"/>
        <v>3035</v>
      </c>
      <c r="DT34" s="49">
        <f t="shared" si="45"/>
        <v>0</v>
      </c>
      <c r="DU34" s="49">
        <f t="shared" si="46"/>
        <v>0</v>
      </c>
      <c r="DV34" s="47">
        <f t="shared" si="47"/>
        <v>0</v>
      </c>
      <c r="DW34" s="47">
        <f t="shared" si="48"/>
        <v>0</v>
      </c>
    </row>
    <row r="35" spans="1:216" s="30" customFormat="1" ht="39.75" customHeight="1">
      <c r="A35" s="35">
        <v>32</v>
      </c>
      <c r="B35" s="35">
        <v>1614</v>
      </c>
      <c r="C35" s="43" t="s">
        <v>99</v>
      </c>
      <c r="D35" s="29" t="s">
        <v>64</v>
      </c>
      <c r="E35" s="26" t="s">
        <v>65</v>
      </c>
      <c r="F35" s="94">
        <v>4</v>
      </c>
      <c r="G35" s="95">
        <v>72</v>
      </c>
      <c r="H35" s="90">
        <v>61</v>
      </c>
      <c r="I35" s="47">
        <f t="shared" si="0"/>
        <v>133</v>
      </c>
      <c r="J35" s="94">
        <v>4</v>
      </c>
      <c r="K35" s="95">
        <v>88</v>
      </c>
      <c r="L35" s="90">
        <v>58</v>
      </c>
      <c r="M35" s="47">
        <f t="shared" si="1"/>
        <v>146</v>
      </c>
      <c r="N35" s="94">
        <v>4</v>
      </c>
      <c r="O35" s="95">
        <v>81</v>
      </c>
      <c r="P35" s="90">
        <v>63</v>
      </c>
      <c r="Q35" s="47">
        <f t="shared" si="2"/>
        <v>144</v>
      </c>
      <c r="R35" s="94">
        <v>4</v>
      </c>
      <c r="S35" s="95">
        <v>93</v>
      </c>
      <c r="T35" s="90">
        <v>63</v>
      </c>
      <c r="U35" s="47">
        <f t="shared" si="3"/>
        <v>156</v>
      </c>
      <c r="V35" s="94">
        <v>4</v>
      </c>
      <c r="W35" s="95">
        <v>89</v>
      </c>
      <c r="X35" s="90">
        <v>63</v>
      </c>
      <c r="Y35" s="47">
        <f t="shared" si="4"/>
        <v>152</v>
      </c>
      <c r="Z35" s="48">
        <f t="shared" si="49"/>
        <v>423</v>
      </c>
      <c r="AA35" s="49">
        <f t="shared" si="50"/>
        <v>308</v>
      </c>
      <c r="AB35" s="47">
        <f t="shared" si="51"/>
        <v>731</v>
      </c>
      <c r="AC35" s="94">
        <v>4</v>
      </c>
      <c r="AD35" s="95">
        <v>106</v>
      </c>
      <c r="AE35" s="90">
        <v>59</v>
      </c>
      <c r="AF35" s="47">
        <f t="shared" si="8"/>
        <v>165</v>
      </c>
      <c r="AG35" s="94">
        <v>4</v>
      </c>
      <c r="AH35" s="95">
        <v>89</v>
      </c>
      <c r="AI35" s="90">
        <v>69</v>
      </c>
      <c r="AJ35" s="47">
        <f t="shared" si="9"/>
        <v>158</v>
      </c>
      <c r="AK35" s="94">
        <v>4</v>
      </c>
      <c r="AL35" s="95">
        <v>93</v>
      </c>
      <c r="AM35" s="90">
        <v>66</v>
      </c>
      <c r="AN35" s="47">
        <f t="shared" si="10"/>
        <v>159</v>
      </c>
      <c r="AO35" s="48">
        <f t="shared" si="11"/>
        <v>288</v>
      </c>
      <c r="AP35" s="49">
        <f t="shared" si="12"/>
        <v>194</v>
      </c>
      <c r="AQ35" s="47">
        <f t="shared" si="13"/>
        <v>482</v>
      </c>
      <c r="AR35" s="94">
        <v>4</v>
      </c>
      <c r="AS35" s="95">
        <v>106</v>
      </c>
      <c r="AT35" s="90">
        <v>63</v>
      </c>
      <c r="AU35" s="47">
        <f t="shared" si="14"/>
        <v>169</v>
      </c>
      <c r="AV35" s="94">
        <v>4</v>
      </c>
      <c r="AW35" s="95">
        <v>86</v>
      </c>
      <c r="AX35" s="90">
        <v>69</v>
      </c>
      <c r="AY35" s="47">
        <f t="shared" si="15"/>
        <v>155</v>
      </c>
      <c r="AZ35" s="48">
        <f t="shared" si="16"/>
        <v>192</v>
      </c>
      <c r="BA35" s="49">
        <f t="shared" si="17"/>
        <v>132</v>
      </c>
      <c r="BB35" s="47">
        <f t="shared" si="18"/>
        <v>324</v>
      </c>
      <c r="BC35" s="94">
        <v>2</v>
      </c>
      <c r="BD35" s="90">
        <v>79</v>
      </c>
      <c r="BE35" s="94">
        <v>1</v>
      </c>
      <c r="BF35" s="90">
        <v>35</v>
      </c>
      <c r="BG35" s="94">
        <v>1</v>
      </c>
      <c r="BH35" s="90">
        <v>57</v>
      </c>
      <c r="BI35" s="50">
        <f t="shared" si="19"/>
        <v>171</v>
      </c>
      <c r="BJ35" s="95">
        <v>103</v>
      </c>
      <c r="BK35" s="90">
        <v>68</v>
      </c>
      <c r="BL35" s="50">
        <f t="shared" si="20"/>
        <v>171</v>
      </c>
      <c r="BM35" s="94">
        <v>2</v>
      </c>
      <c r="BN35" s="90">
        <v>63</v>
      </c>
      <c r="BO35" s="94">
        <v>1</v>
      </c>
      <c r="BP35" s="90">
        <v>31</v>
      </c>
      <c r="BQ35" s="94">
        <v>1</v>
      </c>
      <c r="BR35" s="90">
        <v>44</v>
      </c>
      <c r="BS35" s="50">
        <f t="shared" si="21"/>
        <v>138</v>
      </c>
      <c r="BT35" s="95">
        <v>87</v>
      </c>
      <c r="BU35" s="90">
        <v>51</v>
      </c>
      <c r="BV35" s="50">
        <f t="shared" si="22"/>
        <v>138</v>
      </c>
      <c r="BW35" s="48">
        <f t="shared" si="23"/>
        <v>190</v>
      </c>
      <c r="BX35" s="49">
        <f t="shared" si="24"/>
        <v>119</v>
      </c>
      <c r="BY35" s="47">
        <f t="shared" si="25"/>
        <v>309</v>
      </c>
      <c r="BZ35" s="89">
        <v>418</v>
      </c>
      <c r="CA35" s="90">
        <v>307</v>
      </c>
      <c r="CB35" s="89">
        <v>257</v>
      </c>
      <c r="CC35" s="90">
        <v>172</v>
      </c>
      <c r="CD35" s="89">
        <v>196</v>
      </c>
      <c r="CE35" s="90">
        <v>145</v>
      </c>
      <c r="CF35" s="89">
        <v>6</v>
      </c>
      <c r="CG35" s="90">
        <v>1</v>
      </c>
      <c r="CH35" s="89">
        <v>188</v>
      </c>
      <c r="CI35" s="90">
        <v>114</v>
      </c>
      <c r="CJ35" s="89">
        <v>19</v>
      </c>
      <c r="CK35" s="90">
        <v>12</v>
      </c>
      <c r="CL35" s="89">
        <v>9</v>
      </c>
      <c r="CM35" s="90">
        <v>2</v>
      </c>
      <c r="CN35" s="52">
        <f t="shared" si="26"/>
        <v>1093</v>
      </c>
      <c r="CO35" s="52">
        <f t="shared" si="27"/>
        <v>753</v>
      </c>
      <c r="CP35" s="53">
        <f t="shared" si="28"/>
        <v>1846</v>
      </c>
      <c r="CQ35" s="52">
        <f t="shared" si="29"/>
        <v>1093</v>
      </c>
      <c r="CR35" s="52">
        <f t="shared" si="30"/>
        <v>753</v>
      </c>
      <c r="CS35" s="54">
        <f t="shared" si="31"/>
        <v>1846</v>
      </c>
      <c r="CT35" s="96">
        <v>178</v>
      </c>
      <c r="CU35" s="97">
        <v>146</v>
      </c>
      <c r="CV35" s="57">
        <f t="shared" si="32"/>
        <v>324</v>
      </c>
      <c r="CW35" s="96">
        <v>61</v>
      </c>
      <c r="CX35" s="97">
        <v>45</v>
      </c>
      <c r="CY35" s="57">
        <f t="shared" si="33"/>
        <v>106</v>
      </c>
      <c r="CZ35" s="96">
        <v>196</v>
      </c>
      <c r="DA35" s="98">
        <v>130</v>
      </c>
      <c r="DB35" s="57">
        <f t="shared" si="34"/>
        <v>326</v>
      </c>
      <c r="DC35" s="96">
        <v>46</v>
      </c>
      <c r="DD35" s="98">
        <v>26</v>
      </c>
      <c r="DE35" s="57">
        <f t="shared" si="35"/>
        <v>72</v>
      </c>
      <c r="DF35" s="96">
        <v>612</v>
      </c>
      <c r="DG35" s="98">
        <v>406</v>
      </c>
      <c r="DH35" s="57">
        <f t="shared" si="36"/>
        <v>1018</v>
      </c>
      <c r="DI35" s="96">
        <v>0</v>
      </c>
      <c r="DJ35" s="98">
        <v>0</v>
      </c>
      <c r="DK35" s="57">
        <f t="shared" si="37"/>
        <v>0</v>
      </c>
      <c r="DL35" s="59">
        <f t="shared" si="38"/>
        <v>1093</v>
      </c>
      <c r="DM35" s="60">
        <f t="shared" si="39"/>
        <v>753</v>
      </c>
      <c r="DN35" s="47">
        <f t="shared" si="40"/>
        <v>1846</v>
      </c>
      <c r="DO35" s="104"/>
      <c r="DP35" s="47">
        <f t="shared" si="41"/>
        <v>0</v>
      </c>
      <c r="DQ35" s="47">
        <f t="shared" si="42"/>
        <v>0</v>
      </c>
      <c r="DR35" s="59">
        <f t="shared" si="43"/>
        <v>1846</v>
      </c>
      <c r="DS35" s="48">
        <f t="shared" si="44"/>
        <v>1846</v>
      </c>
      <c r="DT35" s="49">
        <f t="shared" si="45"/>
        <v>0</v>
      </c>
      <c r="DU35" s="49">
        <f t="shared" si="46"/>
        <v>0</v>
      </c>
      <c r="DV35" s="47">
        <f t="shared" si="47"/>
        <v>0</v>
      </c>
      <c r="DW35" s="47">
        <f t="shared" si="48"/>
        <v>0</v>
      </c>
    </row>
    <row r="36" spans="1:216" s="30" customFormat="1" ht="39.75" customHeight="1">
      <c r="A36" s="31">
        <v>33</v>
      </c>
      <c r="B36" s="35">
        <v>1615</v>
      </c>
      <c r="C36" s="43" t="s">
        <v>100</v>
      </c>
      <c r="D36" s="29" t="s">
        <v>64</v>
      </c>
      <c r="E36" s="26" t="s">
        <v>65</v>
      </c>
      <c r="F36" s="110">
        <v>3</v>
      </c>
      <c r="G36" s="111">
        <v>62</v>
      </c>
      <c r="H36" s="112">
        <v>63</v>
      </c>
      <c r="I36" s="47">
        <f t="shared" si="0"/>
        <v>125</v>
      </c>
      <c r="J36" s="110">
        <v>3</v>
      </c>
      <c r="K36" s="111">
        <v>81</v>
      </c>
      <c r="L36" s="112">
        <v>55</v>
      </c>
      <c r="M36" s="47">
        <f t="shared" si="1"/>
        <v>136</v>
      </c>
      <c r="N36" s="110">
        <v>3</v>
      </c>
      <c r="O36" s="111">
        <v>74</v>
      </c>
      <c r="P36" s="112">
        <v>68</v>
      </c>
      <c r="Q36" s="47">
        <f t="shared" si="2"/>
        <v>142</v>
      </c>
      <c r="R36" s="110">
        <v>3</v>
      </c>
      <c r="S36" s="111">
        <v>87</v>
      </c>
      <c r="T36" s="112">
        <v>67</v>
      </c>
      <c r="U36" s="47">
        <f t="shared" si="3"/>
        <v>154</v>
      </c>
      <c r="V36" s="110">
        <v>3</v>
      </c>
      <c r="W36" s="111">
        <v>90</v>
      </c>
      <c r="X36" s="112">
        <v>46</v>
      </c>
      <c r="Y36" s="47">
        <f t="shared" si="4"/>
        <v>136</v>
      </c>
      <c r="Z36" s="48">
        <f t="shared" si="49"/>
        <v>394</v>
      </c>
      <c r="AA36" s="49">
        <f t="shared" si="50"/>
        <v>299</v>
      </c>
      <c r="AB36" s="47">
        <f t="shared" si="51"/>
        <v>693</v>
      </c>
      <c r="AC36" s="110">
        <v>3</v>
      </c>
      <c r="AD36" s="111">
        <v>84</v>
      </c>
      <c r="AE36" s="112">
        <v>68</v>
      </c>
      <c r="AF36" s="47">
        <f t="shared" si="8"/>
        <v>152</v>
      </c>
      <c r="AG36" s="113">
        <v>3</v>
      </c>
      <c r="AH36" s="111">
        <v>85</v>
      </c>
      <c r="AI36" s="112">
        <v>69</v>
      </c>
      <c r="AJ36" s="47">
        <f t="shared" si="9"/>
        <v>154</v>
      </c>
      <c r="AK36" s="110">
        <v>3</v>
      </c>
      <c r="AL36" s="111">
        <v>96</v>
      </c>
      <c r="AM36" s="112">
        <v>77</v>
      </c>
      <c r="AN36" s="47">
        <f t="shared" si="10"/>
        <v>173</v>
      </c>
      <c r="AO36" s="48">
        <f t="shared" si="11"/>
        <v>265</v>
      </c>
      <c r="AP36" s="49">
        <f t="shared" si="12"/>
        <v>214</v>
      </c>
      <c r="AQ36" s="47">
        <f t="shared" si="13"/>
        <v>479</v>
      </c>
      <c r="AR36" s="110">
        <v>3</v>
      </c>
      <c r="AS36" s="111">
        <v>113</v>
      </c>
      <c r="AT36" s="112">
        <v>79</v>
      </c>
      <c r="AU36" s="47">
        <f t="shared" si="14"/>
        <v>192</v>
      </c>
      <c r="AV36" s="110">
        <v>3</v>
      </c>
      <c r="AW36" s="111">
        <v>85</v>
      </c>
      <c r="AX36" s="112">
        <v>64</v>
      </c>
      <c r="AY36" s="47">
        <f t="shared" si="15"/>
        <v>149</v>
      </c>
      <c r="AZ36" s="48">
        <f t="shared" si="16"/>
        <v>198</v>
      </c>
      <c r="BA36" s="49">
        <f t="shared" si="17"/>
        <v>143</v>
      </c>
      <c r="BB36" s="47">
        <f t="shared" si="18"/>
        <v>341</v>
      </c>
      <c r="BC36" s="110">
        <v>1</v>
      </c>
      <c r="BD36" s="112">
        <v>57</v>
      </c>
      <c r="BE36" s="110">
        <v>1</v>
      </c>
      <c r="BF36" s="112">
        <v>38</v>
      </c>
      <c r="BG36" s="110">
        <v>1</v>
      </c>
      <c r="BH36" s="112">
        <v>56</v>
      </c>
      <c r="BI36" s="50">
        <f t="shared" si="19"/>
        <v>151</v>
      </c>
      <c r="BJ36" s="111">
        <v>85</v>
      </c>
      <c r="BK36" s="112">
        <v>66</v>
      </c>
      <c r="BL36" s="50">
        <f t="shared" si="20"/>
        <v>151</v>
      </c>
      <c r="BM36" s="110">
        <v>1</v>
      </c>
      <c r="BN36" s="112">
        <v>45</v>
      </c>
      <c r="BO36" s="110">
        <v>1</v>
      </c>
      <c r="BP36" s="112">
        <v>32</v>
      </c>
      <c r="BQ36" s="110">
        <v>1</v>
      </c>
      <c r="BR36" s="112">
        <v>50</v>
      </c>
      <c r="BS36" s="50">
        <f t="shared" si="21"/>
        <v>127</v>
      </c>
      <c r="BT36" s="111">
        <v>63</v>
      </c>
      <c r="BU36" s="112">
        <v>64</v>
      </c>
      <c r="BV36" s="50">
        <f t="shared" si="22"/>
        <v>127</v>
      </c>
      <c r="BW36" s="48">
        <f t="shared" si="23"/>
        <v>148</v>
      </c>
      <c r="BX36" s="49">
        <f t="shared" si="24"/>
        <v>130</v>
      </c>
      <c r="BY36" s="47">
        <f t="shared" si="25"/>
        <v>278</v>
      </c>
      <c r="BZ36" s="114">
        <v>557</v>
      </c>
      <c r="CA36" s="112">
        <v>477</v>
      </c>
      <c r="CB36" s="114">
        <v>155</v>
      </c>
      <c r="CC36" s="112">
        <v>115</v>
      </c>
      <c r="CD36" s="114">
        <v>74</v>
      </c>
      <c r="CE36" s="112">
        <v>53</v>
      </c>
      <c r="CF36" s="114">
        <v>1</v>
      </c>
      <c r="CG36" s="112">
        <v>2</v>
      </c>
      <c r="CH36" s="114">
        <v>168</v>
      </c>
      <c r="CI36" s="112">
        <v>114</v>
      </c>
      <c r="CJ36" s="114">
        <v>40</v>
      </c>
      <c r="CK36" s="112">
        <v>24</v>
      </c>
      <c r="CL36" s="114">
        <v>10</v>
      </c>
      <c r="CM36" s="112">
        <v>1</v>
      </c>
      <c r="CN36" s="52">
        <f t="shared" si="26"/>
        <v>1005</v>
      </c>
      <c r="CO36" s="52">
        <f t="shared" si="27"/>
        <v>786</v>
      </c>
      <c r="CP36" s="53">
        <f t="shared" si="28"/>
        <v>1791</v>
      </c>
      <c r="CQ36" s="52">
        <f t="shared" si="29"/>
        <v>1005</v>
      </c>
      <c r="CR36" s="52">
        <f t="shared" si="30"/>
        <v>786</v>
      </c>
      <c r="CS36" s="54">
        <f t="shared" si="31"/>
        <v>1791</v>
      </c>
      <c r="CT36" s="115">
        <v>471</v>
      </c>
      <c r="CU36" s="116">
        <v>345</v>
      </c>
      <c r="CV36" s="57">
        <f t="shared" si="32"/>
        <v>816</v>
      </c>
      <c r="CW36" s="115">
        <v>37</v>
      </c>
      <c r="CX36" s="116">
        <v>34</v>
      </c>
      <c r="CY36" s="57">
        <f t="shared" si="33"/>
        <v>71</v>
      </c>
      <c r="CZ36" s="115">
        <v>127</v>
      </c>
      <c r="DA36" s="116">
        <v>104</v>
      </c>
      <c r="DB36" s="57">
        <f t="shared" si="34"/>
        <v>231</v>
      </c>
      <c r="DC36" s="115">
        <v>32</v>
      </c>
      <c r="DD36" s="116">
        <v>20</v>
      </c>
      <c r="DE36" s="57">
        <f t="shared" si="35"/>
        <v>52</v>
      </c>
      <c r="DF36" s="115">
        <v>338</v>
      </c>
      <c r="DG36" s="116">
        <v>283</v>
      </c>
      <c r="DH36" s="57">
        <f t="shared" si="36"/>
        <v>621</v>
      </c>
      <c r="DI36" s="115">
        <v>0</v>
      </c>
      <c r="DJ36" s="116">
        <v>0</v>
      </c>
      <c r="DK36" s="57">
        <f t="shared" si="37"/>
        <v>0</v>
      </c>
      <c r="DL36" s="59">
        <f t="shared" si="38"/>
        <v>1005</v>
      </c>
      <c r="DM36" s="60">
        <f t="shared" si="39"/>
        <v>786</v>
      </c>
      <c r="DN36" s="47">
        <f t="shared" si="40"/>
        <v>1791</v>
      </c>
      <c r="DO36" s="117"/>
      <c r="DP36" s="47">
        <f t="shared" si="41"/>
        <v>0</v>
      </c>
      <c r="DQ36" s="47">
        <f t="shared" si="42"/>
        <v>0</v>
      </c>
      <c r="DR36" s="59">
        <f t="shared" si="43"/>
        <v>1791</v>
      </c>
      <c r="DS36" s="48">
        <f t="shared" si="44"/>
        <v>1791</v>
      </c>
      <c r="DT36" s="49">
        <f t="shared" si="45"/>
        <v>0</v>
      </c>
      <c r="DU36" s="49">
        <f t="shared" si="46"/>
        <v>0</v>
      </c>
      <c r="DV36" s="47">
        <f t="shared" si="47"/>
        <v>0</v>
      </c>
      <c r="DW36" s="47">
        <f t="shared" si="48"/>
        <v>0</v>
      </c>
    </row>
    <row r="37" spans="1:216" s="199" customFormat="1" ht="15.75">
      <c r="A37" s="179">
        <v>34</v>
      </c>
      <c r="B37" s="180">
        <v>1616</v>
      </c>
      <c r="C37" s="181" t="s">
        <v>142</v>
      </c>
      <c r="D37" s="182" t="s">
        <v>143</v>
      </c>
      <c r="E37" s="183" t="s">
        <v>144</v>
      </c>
      <c r="F37" s="184">
        <v>4</v>
      </c>
      <c r="G37" s="184">
        <v>67</v>
      </c>
      <c r="H37" s="184">
        <v>65</v>
      </c>
      <c r="I37" s="185">
        <f t="shared" si="0"/>
        <v>132</v>
      </c>
      <c r="J37" s="184">
        <v>4</v>
      </c>
      <c r="K37" s="184">
        <v>83</v>
      </c>
      <c r="L37" s="184">
        <v>70</v>
      </c>
      <c r="M37" s="185">
        <f t="shared" si="1"/>
        <v>153</v>
      </c>
      <c r="N37" s="184">
        <v>4</v>
      </c>
      <c r="O37" s="184">
        <v>93</v>
      </c>
      <c r="P37" s="184">
        <v>62</v>
      </c>
      <c r="Q37" s="185">
        <f t="shared" si="2"/>
        <v>155</v>
      </c>
      <c r="R37" s="184">
        <v>4</v>
      </c>
      <c r="S37" s="184">
        <v>88</v>
      </c>
      <c r="T37" s="184">
        <v>77</v>
      </c>
      <c r="U37" s="185">
        <f t="shared" si="3"/>
        <v>165</v>
      </c>
      <c r="V37" s="184">
        <v>4</v>
      </c>
      <c r="W37" s="184">
        <v>94</v>
      </c>
      <c r="X37" s="184">
        <v>72</v>
      </c>
      <c r="Y37" s="185">
        <f t="shared" si="4"/>
        <v>166</v>
      </c>
      <c r="Z37" s="186">
        <f t="shared" ref="Z37:AB37" si="52">G37+K37+O37+S37+W37</f>
        <v>425</v>
      </c>
      <c r="AA37" s="186">
        <f t="shared" si="52"/>
        <v>346</v>
      </c>
      <c r="AB37" s="185">
        <f t="shared" si="52"/>
        <v>771</v>
      </c>
      <c r="AC37" s="184">
        <v>4</v>
      </c>
      <c r="AD37" s="184">
        <v>94</v>
      </c>
      <c r="AE37" s="184">
        <v>80</v>
      </c>
      <c r="AF37" s="185">
        <f t="shared" si="8"/>
        <v>174</v>
      </c>
      <c r="AG37" s="184">
        <v>4</v>
      </c>
      <c r="AH37" s="184">
        <v>116</v>
      </c>
      <c r="AI37" s="184">
        <v>81</v>
      </c>
      <c r="AJ37" s="185">
        <f t="shared" si="9"/>
        <v>197</v>
      </c>
      <c r="AK37" s="184">
        <v>4</v>
      </c>
      <c r="AL37" s="184">
        <v>103</v>
      </c>
      <c r="AM37" s="184">
        <v>83</v>
      </c>
      <c r="AN37" s="185">
        <f t="shared" si="10"/>
        <v>186</v>
      </c>
      <c r="AO37" s="186">
        <f t="shared" ref="AO37:AQ37" si="53">AL37+AH37+AD37</f>
        <v>313</v>
      </c>
      <c r="AP37" s="186">
        <f t="shared" si="53"/>
        <v>244</v>
      </c>
      <c r="AQ37" s="185">
        <f t="shared" si="53"/>
        <v>557</v>
      </c>
      <c r="AR37" s="184">
        <v>4</v>
      </c>
      <c r="AS37" s="184">
        <v>103</v>
      </c>
      <c r="AT37" s="184">
        <v>84</v>
      </c>
      <c r="AU37" s="185">
        <f t="shared" si="14"/>
        <v>187</v>
      </c>
      <c r="AV37" s="184">
        <v>4</v>
      </c>
      <c r="AW37" s="184">
        <v>94</v>
      </c>
      <c r="AX37" s="184">
        <v>76</v>
      </c>
      <c r="AY37" s="185">
        <f t="shared" si="15"/>
        <v>170</v>
      </c>
      <c r="AZ37" s="186">
        <f t="shared" ref="AZ37:BB37" si="54">AW37+AS37</f>
        <v>197</v>
      </c>
      <c r="BA37" s="186">
        <f t="shared" si="54"/>
        <v>160</v>
      </c>
      <c r="BB37" s="185">
        <f t="shared" si="54"/>
        <v>357</v>
      </c>
      <c r="BC37" s="184">
        <v>2</v>
      </c>
      <c r="BD37" s="184">
        <v>80</v>
      </c>
      <c r="BE37" s="184">
        <v>1</v>
      </c>
      <c r="BF37" s="184">
        <v>37</v>
      </c>
      <c r="BG37" s="184">
        <v>1</v>
      </c>
      <c r="BH37" s="184">
        <v>41</v>
      </c>
      <c r="BI37" s="187">
        <f t="shared" ref="BI37" si="55">BD37+BF37+BH37</f>
        <v>158</v>
      </c>
      <c r="BJ37" s="184">
        <v>79</v>
      </c>
      <c r="BK37" s="184">
        <v>79</v>
      </c>
      <c r="BL37" s="187">
        <f t="shared" si="20"/>
        <v>158</v>
      </c>
      <c r="BM37" s="184">
        <v>3</v>
      </c>
      <c r="BN37" s="184">
        <v>88</v>
      </c>
      <c r="BO37" s="184">
        <v>2</v>
      </c>
      <c r="BP37" s="184">
        <v>60</v>
      </c>
      <c r="BQ37" s="184">
        <v>1</v>
      </c>
      <c r="BR37" s="184">
        <v>42</v>
      </c>
      <c r="BS37" s="187">
        <f t="shared" ref="BS37" si="56">BN37+BP37+BR37</f>
        <v>190</v>
      </c>
      <c r="BT37" s="184">
        <v>115</v>
      </c>
      <c r="BU37" s="184">
        <v>75</v>
      </c>
      <c r="BV37" s="187">
        <f t="shared" si="22"/>
        <v>190</v>
      </c>
      <c r="BW37" s="186">
        <f t="shared" ref="BW37:BY37" si="57">BT37+BJ37</f>
        <v>194</v>
      </c>
      <c r="BX37" s="186">
        <f t="shared" si="57"/>
        <v>154</v>
      </c>
      <c r="BY37" s="185">
        <f t="shared" si="57"/>
        <v>348</v>
      </c>
      <c r="BZ37" s="184">
        <v>547</v>
      </c>
      <c r="CA37" s="184">
        <v>498</v>
      </c>
      <c r="CB37" s="184">
        <v>238</v>
      </c>
      <c r="CC37" s="184">
        <v>165</v>
      </c>
      <c r="CD37" s="184">
        <v>113</v>
      </c>
      <c r="CE37" s="184">
        <v>71</v>
      </c>
      <c r="CF37" s="184">
        <v>2</v>
      </c>
      <c r="CG37" s="184">
        <v>0</v>
      </c>
      <c r="CH37" s="184">
        <v>213</v>
      </c>
      <c r="CI37" s="184">
        <v>152</v>
      </c>
      <c r="CJ37" s="184">
        <v>8</v>
      </c>
      <c r="CK37" s="184">
        <v>1</v>
      </c>
      <c r="CL37" s="184">
        <v>8</v>
      </c>
      <c r="CM37" s="184">
        <v>17</v>
      </c>
      <c r="CN37" s="188">
        <f t="shared" ref="CN37:CO37" si="58">SUM(CL37+CJ37+CH37+CF37+CD37+CB37+BZ37)</f>
        <v>1129</v>
      </c>
      <c r="CO37" s="188">
        <f t="shared" si="58"/>
        <v>904</v>
      </c>
      <c r="CP37" s="189">
        <f t="shared" si="28"/>
        <v>2033</v>
      </c>
      <c r="CQ37" s="188">
        <f t="shared" ref="CQ37:CR37" si="59">SUM(BW37+AZ37+AO37+Z37)</f>
        <v>1129</v>
      </c>
      <c r="CR37" s="188">
        <f t="shared" si="59"/>
        <v>904</v>
      </c>
      <c r="CS37" s="190">
        <f t="shared" ref="CS37" si="60">SUM(CQ37:CR37)</f>
        <v>2033</v>
      </c>
      <c r="CT37" s="184">
        <v>137</v>
      </c>
      <c r="CU37" s="184">
        <v>110</v>
      </c>
      <c r="CV37" s="191">
        <f t="shared" ref="CV37" si="61">SUM(CT37:CU37)</f>
        <v>247</v>
      </c>
      <c r="CW37" s="184">
        <v>47</v>
      </c>
      <c r="CX37" s="184">
        <v>44</v>
      </c>
      <c r="CY37" s="191">
        <f t="shared" ref="CY37" si="62">SUM(CW37:CX37)</f>
        <v>91</v>
      </c>
      <c r="CZ37" s="184">
        <v>236</v>
      </c>
      <c r="DA37" s="184">
        <v>187</v>
      </c>
      <c r="DB37" s="191">
        <f t="shared" ref="DB37" si="63">SUM(CZ37:DA37)</f>
        <v>423</v>
      </c>
      <c r="DC37" s="184">
        <v>52</v>
      </c>
      <c r="DD37" s="184">
        <v>27</v>
      </c>
      <c r="DE37" s="191">
        <f t="shared" ref="DE37" si="64">SUM(DC37:DD37)</f>
        <v>79</v>
      </c>
      <c r="DF37" s="184">
        <v>657</v>
      </c>
      <c r="DG37" s="184">
        <v>536</v>
      </c>
      <c r="DH37" s="191">
        <f t="shared" ref="DH37" si="65">SUM(DF37:DG37)</f>
        <v>1193</v>
      </c>
      <c r="DI37" s="192">
        <v>0</v>
      </c>
      <c r="DJ37" s="193">
        <v>0</v>
      </c>
      <c r="DK37" s="191">
        <f t="shared" ref="DK37" si="66">SUM(DI37:DJ37)</f>
        <v>0</v>
      </c>
      <c r="DL37" s="194">
        <f t="shared" ref="DL37:DM37" si="67">CT37+CW37+CZ37+DC37+DF37+DI37</f>
        <v>1129</v>
      </c>
      <c r="DM37" s="194">
        <f t="shared" si="67"/>
        <v>904</v>
      </c>
      <c r="DN37" s="185">
        <f t="shared" si="40"/>
        <v>2033</v>
      </c>
      <c r="DO37" s="185"/>
      <c r="DP37" s="195">
        <f t="shared" ref="DP37:DQ37" si="68">DL37-CQ37</f>
        <v>0</v>
      </c>
      <c r="DQ37" s="195">
        <f t="shared" si="68"/>
        <v>0</v>
      </c>
      <c r="DR37" s="196">
        <f t="shared" ref="DR37" si="69">CS37</f>
        <v>2033</v>
      </c>
      <c r="DS37" s="196">
        <f t="shared" ref="DS37" si="70">CP37</f>
        <v>2033</v>
      </c>
      <c r="DT37" s="197">
        <f t="shared" ref="DT37" si="71">CS37-CP37</f>
        <v>0</v>
      </c>
      <c r="DU37" s="197">
        <f t="shared" ref="DU37" si="72">CS37-DN37</f>
        <v>0</v>
      </c>
      <c r="DV37" s="195">
        <f t="shared" ref="DV37:DW37" si="73">CN37-CQ37</f>
        <v>0</v>
      </c>
      <c r="DW37" s="195">
        <f t="shared" si="73"/>
        <v>0</v>
      </c>
      <c r="DX37" s="198"/>
      <c r="DY37" s="198"/>
      <c r="DZ37" s="198"/>
      <c r="EA37" s="198"/>
      <c r="EB37" s="198"/>
      <c r="EC37" s="198"/>
      <c r="ED37" s="198"/>
      <c r="EE37" s="198"/>
      <c r="EF37" s="198"/>
      <c r="EG37" s="198"/>
      <c r="EH37" s="198"/>
      <c r="EI37" s="198"/>
      <c r="EJ37" s="198"/>
      <c r="EK37" s="198"/>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79"/>
      <c r="HH37" s="198"/>
    </row>
    <row r="38" spans="1:216" s="30" customFormat="1" ht="39.75" customHeight="1">
      <c r="A38" s="31">
        <v>35</v>
      </c>
      <c r="B38" s="35">
        <v>1617</v>
      </c>
      <c r="C38" s="44" t="s">
        <v>101</v>
      </c>
      <c r="D38" s="29" t="s">
        <v>64</v>
      </c>
      <c r="E38" s="26" t="s">
        <v>65</v>
      </c>
      <c r="F38" s="94">
        <v>2</v>
      </c>
      <c r="G38" s="95">
        <v>38</v>
      </c>
      <c r="H38" s="90">
        <v>44</v>
      </c>
      <c r="I38" s="47">
        <f t="shared" si="0"/>
        <v>82</v>
      </c>
      <c r="J38" s="94">
        <v>2</v>
      </c>
      <c r="K38" s="95">
        <v>50</v>
      </c>
      <c r="L38" s="90">
        <v>49</v>
      </c>
      <c r="M38" s="47">
        <f t="shared" si="1"/>
        <v>99</v>
      </c>
      <c r="N38" s="94">
        <v>2</v>
      </c>
      <c r="O38" s="95">
        <v>52</v>
      </c>
      <c r="P38" s="90">
        <v>33</v>
      </c>
      <c r="Q38" s="47">
        <f t="shared" si="2"/>
        <v>85</v>
      </c>
      <c r="R38" s="94">
        <v>2</v>
      </c>
      <c r="S38" s="95">
        <v>55</v>
      </c>
      <c r="T38" s="90">
        <v>45</v>
      </c>
      <c r="U38" s="47">
        <f t="shared" si="3"/>
        <v>100</v>
      </c>
      <c r="V38" s="94">
        <v>2</v>
      </c>
      <c r="W38" s="95">
        <v>53</v>
      </c>
      <c r="X38" s="90">
        <v>49</v>
      </c>
      <c r="Y38" s="47">
        <f t="shared" si="4"/>
        <v>102</v>
      </c>
      <c r="Z38" s="48">
        <f t="shared" si="49"/>
        <v>248</v>
      </c>
      <c r="AA38" s="49">
        <f t="shared" si="50"/>
        <v>220</v>
      </c>
      <c r="AB38" s="47">
        <f t="shared" si="51"/>
        <v>468</v>
      </c>
      <c r="AC38" s="94">
        <v>2</v>
      </c>
      <c r="AD38" s="95">
        <v>58</v>
      </c>
      <c r="AE38" s="90">
        <v>45</v>
      </c>
      <c r="AF38" s="47">
        <f t="shared" si="8"/>
        <v>103</v>
      </c>
      <c r="AG38" s="94">
        <v>2</v>
      </c>
      <c r="AH38" s="95">
        <v>65</v>
      </c>
      <c r="AI38" s="90">
        <v>43</v>
      </c>
      <c r="AJ38" s="47">
        <f t="shared" si="9"/>
        <v>108</v>
      </c>
      <c r="AK38" s="94">
        <v>2</v>
      </c>
      <c r="AL38" s="95">
        <v>60</v>
      </c>
      <c r="AM38" s="90">
        <v>42</v>
      </c>
      <c r="AN38" s="47">
        <f t="shared" si="10"/>
        <v>102</v>
      </c>
      <c r="AO38" s="48">
        <f t="shared" si="11"/>
        <v>183</v>
      </c>
      <c r="AP38" s="49">
        <f t="shared" si="12"/>
        <v>130</v>
      </c>
      <c r="AQ38" s="47">
        <f t="shared" si="13"/>
        <v>313</v>
      </c>
      <c r="AR38" s="94">
        <v>2</v>
      </c>
      <c r="AS38" s="95">
        <v>64</v>
      </c>
      <c r="AT38" s="90">
        <v>54</v>
      </c>
      <c r="AU38" s="47">
        <f t="shared" si="14"/>
        <v>118</v>
      </c>
      <c r="AV38" s="94">
        <v>2</v>
      </c>
      <c r="AW38" s="95">
        <v>49</v>
      </c>
      <c r="AX38" s="90">
        <v>37</v>
      </c>
      <c r="AY38" s="47">
        <f t="shared" si="15"/>
        <v>86</v>
      </c>
      <c r="AZ38" s="48">
        <f t="shared" si="16"/>
        <v>113</v>
      </c>
      <c r="BA38" s="49">
        <f t="shared" si="17"/>
        <v>91</v>
      </c>
      <c r="BB38" s="47">
        <f t="shared" si="18"/>
        <v>204</v>
      </c>
      <c r="BC38" s="94">
        <v>1</v>
      </c>
      <c r="BD38" s="90">
        <v>43</v>
      </c>
      <c r="BE38" s="94">
        <v>1</v>
      </c>
      <c r="BF38" s="90">
        <v>38</v>
      </c>
      <c r="BG38" s="94"/>
      <c r="BH38" s="90"/>
      <c r="BI38" s="50">
        <f t="shared" si="19"/>
        <v>81</v>
      </c>
      <c r="BJ38" s="95">
        <v>56</v>
      </c>
      <c r="BK38" s="90">
        <v>25</v>
      </c>
      <c r="BL38" s="50">
        <f t="shared" si="20"/>
        <v>81</v>
      </c>
      <c r="BM38" s="94">
        <v>1</v>
      </c>
      <c r="BN38" s="90">
        <v>49</v>
      </c>
      <c r="BO38" s="94">
        <v>1</v>
      </c>
      <c r="BP38" s="90">
        <v>28</v>
      </c>
      <c r="BQ38" s="94"/>
      <c r="BR38" s="90"/>
      <c r="BS38" s="50">
        <f t="shared" si="21"/>
        <v>77</v>
      </c>
      <c r="BT38" s="95">
        <v>44</v>
      </c>
      <c r="BU38" s="90">
        <v>33</v>
      </c>
      <c r="BV38" s="50">
        <f t="shared" si="22"/>
        <v>77</v>
      </c>
      <c r="BW38" s="48">
        <f t="shared" si="23"/>
        <v>100</v>
      </c>
      <c r="BX38" s="49">
        <f t="shared" si="24"/>
        <v>58</v>
      </c>
      <c r="BY38" s="47">
        <f t="shared" si="25"/>
        <v>158</v>
      </c>
      <c r="BZ38" s="89">
        <v>276</v>
      </c>
      <c r="CA38" s="90">
        <v>233</v>
      </c>
      <c r="CB38" s="89">
        <v>137</v>
      </c>
      <c r="CC38" s="90">
        <v>97</v>
      </c>
      <c r="CD38" s="89">
        <v>105</v>
      </c>
      <c r="CE38" s="90">
        <v>65</v>
      </c>
      <c r="CF38" s="89">
        <v>2</v>
      </c>
      <c r="CG38" s="90">
        <v>1</v>
      </c>
      <c r="CH38" s="89">
        <v>101</v>
      </c>
      <c r="CI38" s="90">
        <v>85</v>
      </c>
      <c r="CJ38" s="89">
        <v>14</v>
      </c>
      <c r="CK38" s="90">
        <v>6</v>
      </c>
      <c r="CL38" s="89">
        <v>9</v>
      </c>
      <c r="CM38" s="90">
        <v>12</v>
      </c>
      <c r="CN38" s="52">
        <f t="shared" si="26"/>
        <v>644</v>
      </c>
      <c r="CO38" s="52">
        <f t="shared" si="27"/>
        <v>499</v>
      </c>
      <c r="CP38" s="53">
        <f t="shared" si="28"/>
        <v>1143</v>
      </c>
      <c r="CQ38" s="52">
        <f t="shared" si="29"/>
        <v>644</v>
      </c>
      <c r="CR38" s="52">
        <f t="shared" si="30"/>
        <v>499</v>
      </c>
      <c r="CS38" s="54">
        <f t="shared" si="31"/>
        <v>1143</v>
      </c>
      <c r="CT38" s="96">
        <v>152</v>
      </c>
      <c r="CU38" s="97">
        <v>117</v>
      </c>
      <c r="CV38" s="57">
        <f t="shared" si="32"/>
        <v>269</v>
      </c>
      <c r="CW38" s="96">
        <v>32</v>
      </c>
      <c r="CX38" s="97">
        <v>21</v>
      </c>
      <c r="CY38" s="57">
        <f t="shared" si="33"/>
        <v>53</v>
      </c>
      <c r="CZ38" s="96">
        <v>158</v>
      </c>
      <c r="DA38" s="98">
        <v>112</v>
      </c>
      <c r="DB38" s="57">
        <f t="shared" si="34"/>
        <v>270</v>
      </c>
      <c r="DC38" s="96">
        <v>24</v>
      </c>
      <c r="DD38" s="98">
        <v>18</v>
      </c>
      <c r="DE38" s="57">
        <f t="shared" si="35"/>
        <v>42</v>
      </c>
      <c r="DF38" s="96">
        <v>278</v>
      </c>
      <c r="DG38" s="98">
        <v>231</v>
      </c>
      <c r="DH38" s="57">
        <f t="shared" si="36"/>
        <v>509</v>
      </c>
      <c r="DI38" s="96">
        <v>0</v>
      </c>
      <c r="DJ38" s="98">
        <v>0</v>
      </c>
      <c r="DK38" s="57">
        <f t="shared" si="37"/>
        <v>0</v>
      </c>
      <c r="DL38" s="59">
        <f t="shared" si="38"/>
        <v>644</v>
      </c>
      <c r="DM38" s="60">
        <f t="shared" si="39"/>
        <v>499</v>
      </c>
      <c r="DN38" s="47">
        <f t="shared" si="40"/>
        <v>1143</v>
      </c>
      <c r="DO38" s="104"/>
      <c r="DP38" s="47">
        <f t="shared" si="41"/>
        <v>0</v>
      </c>
      <c r="DQ38" s="47">
        <f t="shared" si="42"/>
        <v>0</v>
      </c>
      <c r="DR38" s="59">
        <f t="shared" si="43"/>
        <v>1143</v>
      </c>
      <c r="DS38" s="48">
        <f t="shared" si="44"/>
        <v>1143</v>
      </c>
      <c r="DT38" s="49">
        <f t="shared" si="45"/>
        <v>0</v>
      </c>
      <c r="DU38" s="49">
        <f t="shared" si="46"/>
        <v>0</v>
      </c>
      <c r="DV38" s="47">
        <f t="shared" si="47"/>
        <v>0</v>
      </c>
      <c r="DW38" s="47">
        <f t="shared" si="48"/>
        <v>0</v>
      </c>
    </row>
    <row r="39" spans="1:216" s="30" customFormat="1" ht="39.75" customHeight="1">
      <c r="A39" s="35">
        <v>36</v>
      </c>
      <c r="B39" s="35">
        <v>2340</v>
      </c>
      <c r="C39" s="44" t="s">
        <v>102</v>
      </c>
      <c r="D39" s="29" t="s">
        <v>64</v>
      </c>
      <c r="E39" s="26" t="s">
        <v>65</v>
      </c>
      <c r="F39" s="94">
        <v>1</v>
      </c>
      <c r="G39" s="95">
        <v>22</v>
      </c>
      <c r="H39" s="90">
        <v>15</v>
      </c>
      <c r="I39" s="47">
        <f t="shared" si="0"/>
        <v>37</v>
      </c>
      <c r="J39" s="94">
        <v>1</v>
      </c>
      <c r="K39" s="95">
        <v>16</v>
      </c>
      <c r="L39" s="90">
        <v>16</v>
      </c>
      <c r="M39" s="47">
        <f t="shared" si="1"/>
        <v>32</v>
      </c>
      <c r="N39" s="94">
        <v>1</v>
      </c>
      <c r="O39" s="95">
        <v>25</v>
      </c>
      <c r="P39" s="90">
        <v>17</v>
      </c>
      <c r="Q39" s="47">
        <f t="shared" si="2"/>
        <v>42</v>
      </c>
      <c r="R39" s="94">
        <v>1</v>
      </c>
      <c r="S39" s="95">
        <v>24</v>
      </c>
      <c r="T39" s="90">
        <v>13</v>
      </c>
      <c r="U39" s="47">
        <f t="shared" si="3"/>
        <v>37</v>
      </c>
      <c r="V39" s="94">
        <v>1</v>
      </c>
      <c r="W39" s="95">
        <v>23</v>
      </c>
      <c r="X39" s="90">
        <v>15</v>
      </c>
      <c r="Y39" s="47">
        <f t="shared" si="4"/>
        <v>38</v>
      </c>
      <c r="Z39" s="48">
        <f t="shared" si="49"/>
        <v>110</v>
      </c>
      <c r="AA39" s="49">
        <f t="shared" si="50"/>
        <v>76</v>
      </c>
      <c r="AB39" s="47">
        <f t="shared" si="51"/>
        <v>186</v>
      </c>
      <c r="AC39" s="94">
        <v>1</v>
      </c>
      <c r="AD39" s="95">
        <v>21</v>
      </c>
      <c r="AE39" s="90">
        <v>15</v>
      </c>
      <c r="AF39" s="47">
        <f t="shared" si="8"/>
        <v>36</v>
      </c>
      <c r="AG39" s="94">
        <v>1</v>
      </c>
      <c r="AH39" s="95">
        <v>23</v>
      </c>
      <c r="AI39" s="90">
        <v>12</v>
      </c>
      <c r="AJ39" s="47">
        <f t="shared" si="9"/>
        <v>35</v>
      </c>
      <c r="AK39" s="94"/>
      <c r="AL39" s="95"/>
      <c r="AM39" s="90"/>
      <c r="AN39" s="47">
        <f t="shared" si="10"/>
        <v>0</v>
      </c>
      <c r="AO39" s="48">
        <f t="shared" si="11"/>
        <v>44</v>
      </c>
      <c r="AP39" s="49">
        <f t="shared" si="12"/>
        <v>27</v>
      </c>
      <c r="AQ39" s="47">
        <f t="shared" si="13"/>
        <v>71</v>
      </c>
      <c r="AR39" s="94"/>
      <c r="AS39" s="95"/>
      <c r="AT39" s="90"/>
      <c r="AU39" s="47">
        <f t="shared" si="14"/>
        <v>0</v>
      </c>
      <c r="AV39" s="94"/>
      <c r="AW39" s="95"/>
      <c r="AX39" s="90"/>
      <c r="AY39" s="47">
        <f t="shared" si="15"/>
        <v>0</v>
      </c>
      <c r="AZ39" s="48">
        <f t="shared" si="16"/>
        <v>0</v>
      </c>
      <c r="BA39" s="49">
        <f t="shared" si="17"/>
        <v>0</v>
      </c>
      <c r="BB39" s="47">
        <f t="shared" si="18"/>
        <v>0</v>
      </c>
      <c r="BC39" s="94"/>
      <c r="BD39" s="90"/>
      <c r="BE39" s="94"/>
      <c r="BF39" s="90"/>
      <c r="BG39" s="94"/>
      <c r="BH39" s="90"/>
      <c r="BI39" s="50">
        <f t="shared" si="19"/>
        <v>0</v>
      </c>
      <c r="BJ39" s="95"/>
      <c r="BK39" s="90"/>
      <c r="BL39" s="50">
        <f t="shared" si="20"/>
        <v>0</v>
      </c>
      <c r="BM39" s="94"/>
      <c r="BN39" s="90"/>
      <c r="BO39" s="94"/>
      <c r="BP39" s="90"/>
      <c r="BQ39" s="94"/>
      <c r="BR39" s="90"/>
      <c r="BS39" s="50">
        <f t="shared" si="21"/>
        <v>0</v>
      </c>
      <c r="BT39" s="95"/>
      <c r="BU39" s="90"/>
      <c r="BV39" s="50">
        <f t="shared" si="22"/>
        <v>0</v>
      </c>
      <c r="BW39" s="48">
        <f t="shared" si="23"/>
        <v>0</v>
      </c>
      <c r="BX39" s="49">
        <f t="shared" si="24"/>
        <v>0</v>
      </c>
      <c r="BY39" s="47">
        <f t="shared" si="25"/>
        <v>0</v>
      </c>
      <c r="BZ39" s="89">
        <v>63</v>
      </c>
      <c r="CA39" s="90">
        <v>34</v>
      </c>
      <c r="CB39" s="89">
        <v>24</v>
      </c>
      <c r="CC39" s="90">
        <v>13</v>
      </c>
      <c r="CD39" s="89">
        <v>41</v>
      </c>
      <c r="CE39" s="90">
        <v>29</v>
      </c>
      <c r="CF39" s="89">
        <v>0</v>
      </c>
      <c r="CG39" s="90">
        <v>1</v>
      </c>
      <c r="CH39" s="89">
        <v>22</v>
      </c>
      <c r="CI39" s="90">
        <v>22</v>
      </c>
      <c r="CJ39" s="89">
        <v>4</v>
      </c>
      <c r="CK39" s="90">
        <v>4</v>
      </c>
      <c r="CL39" s="89">
        <v>0</v>
      </c>
      <c r="CM39" s="90">
        <v>0</v>
      </c>
      <c r="CN39" s="52">
        <f t="shared" si="26"/>
        <v>154</v>
      </c>
      <c r="CO39" s="52">
        <f t="shared" si="27"/>
        <v>103</v>
      </c>
      <c r="CP39" s="53">
        <f t="shared" si="28"/>
        <v>257</v>
      </c>
      <c r="CQ39" s="52">
        <f t="shared" si="29"/>
        <v>154</v>
      </c>
      <c r="CR39" s="52">
        <f t="shared" si="30"/>
        <v>103</v>
      </c>
      <c r="CS39" s="54">
        <f t="shared" si="31"/>
        <v>257</v>
      </c>
      <c r="CT39" s="96">
        <v>40</v>
      </c>
      <c r="CU39" s="97">
        <v>27</v>
      </c>
      <c r="CV39" s="57">
        <f t="shared" si="32"/>
        <v>67</v>
      </c>
      <c r="CW39" s="96">
        <v>2</v>
      </c>
      <c r="CX39" s="97">
        <v>1</v>
      </c>
      <c r="CY39" s="57">
        <f t="shared" si="33"/>
        <v>3</v>
      </c>
      <c r="CZ39" s="96">
        <v>44</v>
      </c>
      <c r="DA39" s="98">
        <v>29</v>
      </c>
      <c r="DB39" s="57">
        <f t="shared" si="34"/>
        <v>73</v>
      </c>
      <c r="DC39" s="96">
        <v>6</v>
      </c>
      <c r="DD39" s="98">
        <v>2</v>
      </c>
      <c r="DE39" s="57">
        <f t="shared" si="35"/>
        <v>8</v>
      </c>
      <c r="DF39" s="96">
        <v>62</v>
      </c>
      <c r="DG39" s="98">
        <v>44</v>
      </c>
      <c r="DH39" s="57">
        <f t="shared" si="36"/>
        <v>106</v>
      </c>
      <c r="DI39" s="96">
        <v>0</v>
      </c>
      <c r="DJ39" s="98">
        <v>0</v>
      </c>
      <c r="DK39" s="57">
        <f t="shared" si="37"/>
        <v>0</v>
      </c>
      <c r="DL39" s="59">
        <f t="shared" si="38"/>
        <v>154</v>
      </c>
      <c r="DM39" s="60">
        <f t="shared" si="39"/>
        <v>103</v>
      </c>
      <c r="DN39" s="47">
        <f t="shared" si="40"/>
        <v>257</v>
      </c>
      <c r="DO39" s="35"/>
      <c r="DP39" s="47">
        <f t="shared" si="41"/>
        <v>0</v>
      </c>
      <c r="DQ39" s="47">
        <f t="shared" si="42"/>
        <v>0</v>
      </c>
      <c r="DR39" s="59">
        <f t="shared" si="43"/>
        <v>257</v>
      </c>
      <c r="DS39" s="48">
        <f t="shared" si="44"/>
        <v>257</v>
      </c>
      <c r="DT39" s="49">
        <f t="shared" si="45"/>
        <v>0</v>
      </c>
      <c r="DU39" s="49">
        <f t="shared" si="46"/>
        <v>0</v>
      </c>
      <c r="DV39" s="47">
        <f t="shared" si="47"/>
        <v>0</v>
      </c>
      <c r="DW39" s="47">
        <f t="shared" si="48"/>
        <v>0</v>
      </c>
    </row>
    <row r="40" spans="1:216" s="30" customFormat="1" ht="39.75" customHeight="1">
      <c r="A40" s="31">
        <v>37</v>
      </c>
      <c r="B40" s="35">
        <v>1611</v>
      </c>
      <c r="C40" s="44" t="s">
        <v>103</v>
      </c>
      <c r="D40" s="29" t="s">
        <v>64</v>
      </c>
      <c r="E40" s="26" t="s">
        <v>65</v>
      </c>
      <c r="F40" s="94">
        <v>3</v>
      </c>
      <c r="G40" s="95">
        <v>65</v>
      </c>
      <c r="H40" s="90">
        <v>41</v>
      </c>
      <c r="I40" s="47">
        <f t="shared" si="0"/>
        <v>106</v>
      </c>
      <c r="J40" s="94">
        <v>3</v>
      </c>
      <c r="K40" s="95">
        <v>72</v>
      </c>
      <c r="L40" s="90">
        <v>31</v>
      </c>
      <c r="M40" s="47">
        <f t="shared" si="1"/>
        <v>103</v>
      </c>
      <c r="N40" s="94">
        <v>3</v>
      </c>
      <c r="O40" s="95">
        <v>69</v>
      </c>
      <c r="P40" s="90">
        <v>57</v>
      </c>
      <c r="Q40" s="47">
        <f t="shared" si="2"/>
        <v>126</v>
      </c>
      <c r="R40" s="94">
        <v>3</v>
      </c>
      <c r="S40" s="95">
        <v>77</v>
      </c>
      <c r="T40" s="90">
        <v>56</v>
      </c>
      <c r="U40" s="47">
        <f t="shared" si="3"/>
        <v>133</v>
      </c>
      <c r="V40" s="94">
        <v>3</v>
      </c>
      <c r="W40" s="95">
        <v>80</v>
      </c>
      <c r="X40" s="90">
        <v>48</v>
      </c>
      <c r="Y40" s="47">
        <f t="shared" si="4"/>
        <v>128</v>
      </c>
      <c r="Z40" s="48">
        <f t="shared" si="49"/>
        <v>363</v>
      </c>
      <c r="AA40" s="49">
        <f t="shared" si="50"/>
        <v>233</v>
      </c>
      <c r="AB40" s="47">
        <f t="shared" si="51"/>
        <v>596</v>
      </c>
      <c r="AC40" s="94">
        <v>3</v>
      </c>
      <c r="AD40" s="95">
        <v>71</v>
      </c>
      <c r="AE40" s="90">
        <v>53</v>
      </c>
      <c r="AF40" s="47">
        <f t="shared" si="8"/>
        <v>124</v>
      </c>
      <c r="AG40" s="94">
        <v>3</v>
      </c>
      <c r="AH40" s="95">
        <v>63</v>
      </c>
      <c r="AI40" s="90">
        <v>57</v>
      </c>
      <c r="AJ40" s="47">
        <f t="shared" si="9"/>
        <v>120</v>
      </c>
      <c r="AK40" s="94">
        <v>3</v>
      </c>
      <c r="AL40" s="95">
        <v>57</v>
      </c>
      <c r="AM40" s="90">
        <v>53</v>
      </c>
      <c r="AN40" s="47">
        <f t="shared" si="10"/>
        <v>110</v>
      </c>
      <c r="AO40" s="48">
        <f t="shared" si="11"/>
        <v>191</v>
      </c>
      <c r="AP40" s="49">
        <f t="shared" si="12"/>
        <v>163</v>
      </c>
      <c r="AQ40" s="47">
        <f t="shared" si="13"/>
        <v>354</v>
      </c>
      <c r="AR40" s="94">
        <v>3</v>
      </c>
      <c r="AS40" s="95">
        <v>61</v>
      </c>
      <c r="AT40" s="90">
        <v>54</v>
      </c>
      <c r="AU40" s="47">
        <f t="shared" si="14"/>
        <v>115</v>
      </c>
      <c r="AV40" s="94">
        <v>3</v>
      </c>
      <c r="AW40" s="95">
        <v>46</v>
      </c>
      <c r="AX40" s="90">
        <v>28</v>
      </c>
      <c r="AY40" s="47">
        <f t="shared" si="15"/>
        <v>74</v>
      </c>
      <c r="AZ40" s="48">
        <f t="shared" si="16"/>
        <v>107</v>
      </c>
      <c r="BA40" s="49">
        <f t="shared" si="17"/>
        <v>82</v>
      </c>
      <c r="BB40" s="47">
        <f t="shared" si="18"/>
        <v>189</v>
      </c>
      <c r="BC40" s="94">
        <v>1</v>
      </c>
      <c r="BD40" s="90">
        <v>40</v>
      </c>
      <c r="BE40" s="94">
        <v>1</v>
      </c>
      <c r="BF40" s="90">
        <v>40</v>
      </c>
      <c r="BG40" s="94">
        <v>1</v>
      </c>
      <c r="BH40" s="90">
        <v>41</v>
      </c>
      <c r="BI40" s="50">
        <f t="shared" si="19"/>
        <v>121</v>
      </c>
      <c r="BJ40" s="95">
        <v>67</v>
      </c>
      <c r="BK40" s="90">
        <v>54</v>
      </c>
      <c r="BL40" s="50">
        <f t="shared" si="20"/>
        <v>121</v>
      </c>
      <c r="BM40" s="94">
        <v>1</v>
      </c>
      <c r="BN40" s="90">
        <v>28</v>
      </c>
      <c r="BO40" s="94">
        <v>1</v>
      </c>
      <c r="BP40" s="90">
        <v>32</v>
      </c>
      <c r="BQ40" s="94">
        <v>1</v>
      </c>
      <c r="BR40" s="90">
        <v>34</v>
      </c>
      <c r="BS40" s="50">
        <f t="shared" si="21"/>
        <v>94</v>
      </c>
      <c r="BT40" s="95">
        <v>45</v>
      </c>
      <c r="BU40" s="90">
        <v>49</v>
      </c>
      <c r="BV40" s="50">
        <f t="shared" si="22"/>
        <v>94</v>
      </c>
      <c r="BW40" s="48">
        <f t="shared" si="23"/>
        <v>112</v>
      </c>
      <c r="BX40" s="49">
        <f t="shared" si="24"/>
        <v>103</v>
      </c>
      <c r="BY40" s="47">
        <f t="shared" si="25"/>
        <v>215</v>
      </c>
      <c r="BZ40" s="89">
        <v>474</v>
      </c>
      <c r="CA40" s="90">
        <v>397</v>
      </c>
      <c r="CB40" s="89">
        <v>104</v>
      </c>
      <c r="CC40" s="90">
        <v>73</v>
      </c>
      <c r="CD40" s="89">
        <v>41</v>
      </c>
      <c r="CE40" s="90">
        <v>25</v>
      </c>
      <c r="CF40" s="89">
        <v>1</v>
      </c>
      <c r="CG40" s="90">
        <v>0</v>
      </c>
      <c r="CH40" s="89">
        <v>140</v>
      </c>
      <c r="CI40" s="90">
        <v>80</v>
      </c>
      <c r="CJ40" s="89">
        <v>10</v>
      </c>
      <c r="CK40" s="90">
        <v>5</v>
      </c>
      <c r="CL40" s="89">
        <v>3</v>
      </c>
      <c r="CM40" s="90">
        <v>1</v>
      </c>
      <c r="CN40" s="52">
        <f t="shared" si="26"/>
        <v>773</v>
      </c>
      <c r="CO40" s="52">
        <f t="shared" si="27"/>
        <v>581</v>
      </c>
      <c r="CP40" s="53">
        <f t="shared" si="28"/>
        <v>1354</v>
      </c>
      <c r="CQ40" s="52">
        <f t="shared" si="29"/>
        <v>773</v>
      </c>
      <c r="CR40" s="52">
        <f t="shared" si="30"/>
        <v>581</v>
      </c>
      <c r="CS40" s="54">
        <f t="shared" si="31"/>
        <v>1354</v>
      </c>
      <c r="CT40" s="96">
        <v>361</v>
      </c>
      <c r="CU40" s="97">
        <v>329</v>
      </c>
      <c r="CV40" s="57">
        <f t="shared" si="32"/>
        <v>690</v>
      </c>
      <c r="CW40" s="96">
        <v>22</v>
      </c>
      <c r="CX40" s="97">
        <v>10</v>
      </c>
      <c r="CY40" s="57">
        <f t="shared" si="33"/>
        <v>32</v>
      </c>
      <c r="CZ40" s="96">
        <v>80</v>
      </c>
      <c r="DA40" s="98">
        <v>45</v>
      </c>
      <c r="DB40" s="57">
        <f t="shared" si="34"/>
        <v>125</v>
      </c>
      <c r="DC40" s="96">
        <v>10</v>
      </c>
      <c r="DD40" s="98">
        <v>4</v>
      </c>
      <c r="DE40" s="57">
        <f t="shared" si="35"/>
        <v>14</v>
      </c>
      <c r="DF40" s="96">
        <v>300</v>
      </c>
      <c r="DG40" s="98">
        <v>193</v>
      </c>
      <c r="DH40" s="57">
        <f t="shared" si="36"/>
        <v>493</v>
      </c>
      <c r="DI40" s="96">
        <v>0</v>
      </c>
      <c r="DJ40" s="98">
        <v>0</v>
      </c>
      <c r="DK40" s="57">
        <f t="shared" si="37"/>
        <v>0</v>
      </c>
      <c r="DL40" s="59">
        <f t="shared" si="38"/>
        <v>773</v>
      </c>
      <c r="DM40" s="60">
        <f t="shared" si="39"/>
        <v>581</v>
      </c>
      <c r="DN40" s="47">
        <f t="shared" si="40"/>
        <v>1354</v>
      </c>
      <c r="DO40" s="35"/>
      <c r="DP40" s="47">
        <f t="shared" si="41"/>
        <v>0</v>
      </c>
      <c r="DQ40" s="47">
        <f t="shared" si="42"/>
        <v>0</v>
      </c>
      <c r="DR40" s="59">
        <f t="shared" si="43"/>
        <v>1354</v>
      </c>
      <c r="DS40" s="48">
        <f t="shared" si="44"/>
        <v>1354</v>
      </c>
      <c r="DT40" s="49">
        <f t="shared" si="45"/>
        <v>0</v>
      </c>
      <c r="DU40" s="49">
        <f t="shared" si="46"/>
        <v>0</v>
      </c>
      <c r="DV40" s="47">
        <f t="shared" si="47"/>
        <v>0</v>
      </c>
      <c r="DW40" s="47">
        <f t="shared" si="48"/>
        <v>0</v>
      </c>
    </row>
    <row r="41" spans="1:216" s="30" customFormat="1" ht="39.75" customHeight="1">
      <c r="A41" s="35">
        <v>38</v>
      </c>
      <c r="B41" s="35">
        <v>2297</v>
      </c>
      <c r="C41" s="44" t="s">
        <v>104</v>
      </c>
      <c r="D41" s="29" t="s">
        <v>64</v>
      </c>
      <c r="E41" s="26" t="s">
        <v>65</v>
      </c>
      <c r="F41" s="94">
        <v>1</v>
      </c>
      <c r="G41" s="95">
        <v>17</v>
      </c>
      <c r="H41" s="90">
        <v>4</v>
      </c>
      <c r="I41" s="47">
        <f t="shared" si="0"/>
        <v>21</v>
      </c>
      <c r="J41" s="94">
        <v>1</v>
      </c>
      <c r="K41" s="95">
        <v>25</v>
      </c>
      <c r="L41" s="90">
        <v>7</v>
      </c>
      <c r="M41" s="47">
        <f t="shared" si="1"/>
        <v>32</v>
      </c>
      <c r="N41" s="94">
        <v>1</v>
      </c>
      <c r="O41" s="95">
        <v>18</v>
      </c>
      <c r="P41" s="90">
        <v>13</v>
      </c>
      <c r="Q41" s="47">
        <f t="shared" si="2"/>
        <v>31</v>
      </c>
      <c r="R41" s="94">
        <v>1</v>
      </c>
      <c r="S41" s="95">
        <v>21</v>
      </c>
      <c r="T41" s="90">
        <v>9</v>
      </c>
      <c r="U41" s="47">
        <f t="shared" si="3"/>
        <v>30</v>
      </c>
      <c r="V41" s="94">
        <v>1</v>
      </c>
      <c r="W41" s="95">
        <v>20</v>
      </c>
      <c r="X41" s="90">
        <v>6</v>
      </c>
      <c r="Y41" s="47">
        <f t="shared" si="4"/>
        <v>26</v>
      </c>
      <c r="Z41" s="48">
        <f t="shared" si="49"/>
        <v>101</v>
      </c>
      <c r="AA41" s="49">
        <f t="shared" si="50"/>
        <v>39</v>
      </c>
      <c r="AB41" s="47">
        <f t="shared" si="51"/>
        <v>140</v>
      </c>
      <c r="AC41" s="94">
        <v>1</v>
      </c>
      <c r="AD41" s="95">
        <v>24</v>
      </c>
      <c r="AE41" s="90">
        <v>6</v>
      </c>
      <c r="AF41" s="47">
        <f t="shared" si="8"/>
        <v>30</v>
      </c>
      <c r="AG41" s="94">
        <v>1</v>
      </c>
      <c r="AH41" s="95">
        <v>27</v>
      </c>
      <c r="AI41" s="90">
        <v>7</v>
      </c>
      <c r="AJ41" s="47">
        <f t="shared" si="9"/>
        <v>34</v>
      </c>
      <c r="AK41" s="94">
        <v>1</v>
      </c>
      <c r="AL41" s="95">
        <v>14</v>
      </c>
      <c r="AM41" s="90">
        <v>11</v>
      </c>
      <c r="AN41" s="47">
        <f t="shared" si="10"/>
        <v>25</v>
      </c>
      <c r="AO41" s="48">
        <f t="shared" si="11"/>
        <v>65</v>
      </c>
      <c r="AP41" s="49">
        <f t="shared" si="12"/>
        <v>24</v>
      </c>
      <c r="AQ41" s="47">
        <f t="shared" si="13"/>
        <v>89</v>
      </c>
      <c r="AR41" s="94">
        <v>1</v>
      </c>
      <c r="AS41" s="95">
        <v>13</v>
      </c>
      <c r="AT41" s="90">
        <v>3</v>
      </c>
      <c r="AU41" s="47">
        <f t="shared" si="14"/>
        <v>16</v>
      </c>
      <c r="AV41" s="94">
        <v>0</v>
      </c>
      <c r="AW41" s="95">
        <v>0</v>
      </c>
      <c r="AX41" s="90">
        <v>0</v>
      </c>
      <c r="AY41" s="47">
        <f t="shared" si="15"/>
        <v>0</v>
      </c>
      <c r="AZ41" s="48">
        <f t="shared" si="16"/>
        <v>13</v>
      </c>
      <c r="BA41" s="49">
        <f t="shared" si="17"/>
        <v>3</v>
      </c>
      <c r="BB41" s="47">
        <f t="shared" si="18"/>
        <v>16</v>
      </c>
      <c r="BC41" s="94">
        <v>0</v>
      </c>
      <c r="BD41" s="90">
        <v>0</v>
      </c>
      <c r="BE41" s="94">
        <v>0</v>
      </c>
      <c r="BF41" s="90">
        <v>0</v>
      </c>
      <c r="BG41" s="94">
        <v>0</v>
      </c>
      <c r="BH41" s="90">
        <v>0</v>
      </c>
      <c r="BI41" s="50">
        <f t="shared" si="19"/>
        <v>0</v>
      </c>
      <c r="BJ41" s="95">
        <v>0</v>
      </c>
      <c r="BK41" s="90">
        <v>0</v>
      </c>
      <c r="BL41" s="50">
        <f t="shared" si="20"/>
        <v>0</v>
      </c>
      <c r="BM41" s="94">
        <v>0</v>
      </c>
      <c r="BN41" s="90">
        <v>0</v>
      </c>
      <c r="BO41" s="94">
        <v>0</v>
      </c>
      <c r="BP41" s="90">
        <v>0</v>
      </c>
      <c r="BQ41" s="94">
        <v>0</v>
      </c>
      <c r="BR41" s="90">
        <v>0</v>
      </c>
      <c r="BS41" s="50">
        <f t="shared" si="21"/>
        <v>0</v>
      </c>
      <c r="BT41" s="95">
        <v>0</v>
      </c>
      <c r="BU41" s="90">
        <v>0</v>
      </c>
      <c r="BV41" s="50">
        <f t="shared" si="22"/>
        <v>0</v>
      </c>
      <c r="BW41" s="48">
        <f t="shared" si="23"/>
        <v>0</v>
      </c>
      <c r="BX41" s="49">
        <f t="shared" si="24"/>
        <v>0</v>
      </c>
      <c r="BY41" s="47">
        <f t="shared" si="25"/>
        <v>0</v>
      </c>
      <c r="BZ41" s="89">
        <v>53</v>
      </c>
      <c r="CA41" s="90">
        <v>27</v>
      </c>
      <c r="CB41" s="89">
        <v>72</v>
      </c>
      <c r="CC41" s="90">
        <v>34</v>
      </c>
      <c r="CD41" s="89">
        <v>5</v>
      </c>
      <c r="CE41" s="90">
        <v>0</v>
      </c>
      <c r="CF41" s="89">
        <v>1</v>
      </c>
      <c r="CG41" s="90">
        <v>0</v>
      </c>
      <c r="CH41" s="89">
        <v>7</v>
      </c>
      <c r="CI41" s="90">
        <v>0</v>
      </c>
      <c r="CJ41" s="89">
        <v>41</v>
      </c>
      <c r="CK41" s="90">
        <v>5</v>
      </c>
      <c r="CL41" s="89">
        <v>0</v>
      </c>
      <c r="CM41" s="90">
        <v>0</v>
      </c>
      <c r="CN41" s="52">
        <f t="shared" si="26"/>
        <v>179</v>
      </c>
      <c r="CO41" s="52">
        <f t="shared" si="27"/>
        <v>66</v>
      </c>
      <c r="CP41" s="53">
        <f t="shared" si="28"/>
        <v>245</v>
      </c>
      <c r="CQ41" s="52">
        <f t="shared" si="29"/>
        <v>179</v>
      </c>
      <c r="CR41" s="52">
        <f t="shared" si="30"/>
        <v>66</v>
      </c>
      <c r="CS41" s="54">
        <f t="shared" si="31"/>
        <v>245</v>
      </c>
      <c r="CT41" s="96">
        <v>6</v>
      </c>
      <c r="CU41" s="97">
        <v>5</v>
      </c>
      <c r="CV41" s="57">
        <f t="shared" si="32"/>
        <v>11</v>
      </c>
      <c r="CW41" s="96">
        <v>0</v>
      </c>
      <c r="CX41" s="97">
        <v>0</v>
      </c>
      <c r="CY41" s="57">
        <f t="shared" si="33"/>
        <v>0</v>
      </c>
      <c r="CZ41" s="96">
        <v>17</v>
      </c>
      <c r="DA41" s="98">
        <v>11</v>
      </c>
      <c r="DB41" s="57">
        <f t="shared" si="34"/>
        <v>28</v>
      </c>
      <c r="DC41" s="96">
        <v>1</v>
      </c>
      <c r="DD41" s="98">
        <v>1</v>
      </c>
      <c r="DE41" s="57">
        <f t="shared" si="35"/>
        <v>2</v>
      </c>
      <c r="DF41" s="96">
        <v>155</v>
      </c>
      <c r="DG41" s="98">
        <v>49</v>
      </c>
      <c r="DH41" s="57">
        <f t="shared" si="36"/>
        <v>204</v>
      </c>
      <c r="DI41" s="96">
        <v>0</v>
      </c>
      <c r="DJ41" s="98">
        <v>0</v>
      </c>
      <c r="DK41" s="57">
        <f t="shared" si="37"/>
        <v>0</v>
      </c>
      <c r="DL41" s="59">
        <f t="shared" si="38"/>
        <v>179</v>
      </c>
      <c r="DM41" s="60">
        <f t="shared" si="39"/>
        <v>66</v>
      </c>
      <c r="DN41" s="47">
        <f t="shared" si="40"/>
        <v>245</v>
      </c>
      <c r="DO41" s="35"/>
      <c r="DP41" s="47">
        <f t="shared" si="41"/>
        <v>0</v>
      </c>
      <c r="DQ41" s="47">
        <f t="shared" si="42"/>
        <v>0</v>
      </c>
      <c r="DR41" s="59">
        <f t="shared" si="43"/>
        <v>245</v>
      </c>
      <c r="DS41" s="48">
        <f t="shared" si="44"/>
        <v>245</v>
      </c>
      <c r="DT41" s="49">
        <f t="shared" si="45"/>
        <v>0</v>
      </c>
      <c r="DU41" s="49">
        <f t="shared" si="46"/>
        <v>0</v>
      </c>
      <c r="DV41" s="47">
        <f t="shared" si="47"/>
        <v>0</v>
      </c>
      <c r="DW41" s="47">
        <f t="shared" si="48"/>
        <v>0</v>
      </c>
    </row>
    <row r="42" spans="1:216" s="30" customFormat="1" ht="39.75" customHeight="1">
      <c r="A42" s="31">
        <v>39</v>
      </c>
      <c r="B42" s="40">
        <v>1618</v>
      </c>
      <c r="C42" s="44" t="s">
        <v>105</v>
      </c>
      <c r="D42" s="29" t="s">
        <v>64</v>
      </c>
      <c r="E42" s="26" t="s">
        <v>65</v>
      </c>
      <c r="F42" s="94">
        <v>2</v>
      </c>
      <c r="G42" s="95">
        <v>32</v>
      </c>
      <c r="H42" s="90">
        <v>24</v>
      </c>
      <c r="I42" s="47">
        <f t="shared" si="0"/>
        <v>56</v>
      </c>
      <c r="J42" s="94">
        <v>2</v>
      </c>
      <c r="K42" s="95">
        <v>41</v>
      </c>
      <c r="L42" s="90">
        <v>28</v>
      </c>
      <c r="M42" s="47">
        <f t="shared" si="1"/>
        <v>69</v>
      </c>
      <c r="N42" s="94">
        <v>2</v>
      </c>
      <c r="O42" s="95">
        <v>48</v>
      </c>
      <c r="P42" s="90">
        <v>29</v>
      </c>
      <c r="Q42" s="47">
        <f t="shared" si="2"/>
        <v>77</v>
      </c>
      <c r="R42" s="94">
        <v>2</v>
      </c>
      <c r="S42" s="95">
        <v>42</v>
      </c>
      <c r="T42" s="90">
        <v>43</v>
      </c>
      <c r="U42" s="47">
        <f t="shared" si="3"/>
        <v>85</v>
      </c>
      <c r="V42" s="94">
        <v>2</v>
      </c>
      <c r="W42" s="95">
        <v>40</v>
      </c>
      <c r="X42" s="90">
        <v>40</v>
      </c>
      <c r="Y42" s="47">
        <f t="shared" si="4"/>
        <v>80</v>
      </c>
      <c r="Z42" s="48">
        <f t="shared" si="49"/>
        <v>203</v>
      </c>
      <c r="AA42" s="49">
        <f t="shared" si="50"/>
        <v>164</v>
      </c>
      <c r="AB42" s="47">
        <f t="shared" si="51"/>
        <v>367</v>
      </c>
      <c r="AC42" s="94">
        <v>2</v>
      </c>
      <c r="AD42" s="95">
        <v>43</v>
      </c>
      <c r="AE42" s="90">
        <v>36</v>
      </c>
      <c r="AF42" s="47">
        <f t="shared" si="8"/>
        <v>79</v>
      </c>
      <c r="AG42" s="94">
        <v>2</v>
      </c>
      <c r="AH42" s="95">
        <v>39</v>
      </c>
      <c r="AI42" s="90">
        <v>31</v>
      </c>
      <c r="AJ42" s="47">
        <f t="shared" si="9"/>
        <v>70</v>
      </c>
      <c r="AK42" s="94">
        <v>2</v>
      </c>
      <c r="AL42" s="95">
        <v>41</v>
      </c>
      <c r="AM42" s="90">
        <v>33</v>
      </c>
      <c r="AN42" s="47">
        <f t="shared" si="10"/>
        <v>74</v>
      </c>
      <c r="AO42" s="48">
        <f t="shared" si="11"/>
        <v>123</v>
      </c>
      <c r="AP42" s="49">
        <f t="shared" si="12"/>
        <v>100</v>
      </c>
      <c r="AQ42" s="47">
        <f t="shared" si="13"/>
        <v>223</v>
      </c>
      <c r="AR42" s="94">
        <v>2</v>
      </c>
      <c r="AS42" s="95">
        <v>52</v>
      </c>
      <c r="AT42" s="90">
        <v>22</v>
      </c>
      <c r="AU42" s="47">
        <f t="shared" si="14"/>
        <v>74</v>
      </c>
      <c r="AV42" s="94">
        <v>2</v>
      </c>
      <c r="AW42" s="95">
        <v>35</v>
      </c>
      <c r="AX42" s="90">
        <v>24</v>
      </c>
      <c r="AY42" s="47">
        <f t="shared" si="15"/>
        <v>59</v>
      </c>
      <c r="AZ42" s="48">
        <f t="shared" si="16"/>
        <v>87</v>
      </c>
      <c r="BA42" s="49">
        <f t="shared" si="17"/>
        <v>46</v>
      </c>
      <c r="BB42" s="47">
        <f t="shared" si="18"/>
        <v>133</v>
      </c>
      <c r="BC42" s="94">
        <v>1</v>
      </c>
      <c r="BD42" s="90">
        <v>30</v>
      </c>
      <c r="BE42" s="94">
        <v>0</v>
      </c>
      <c r="BF42" s="90">
        <v>0</v>
      </c>
      <c r="BG42" s="94">
        <v>1</v>
      </c>
      <c r="BH42" s="90">
        <v>41</v>
      </c>
      <c r="BI42" s="50">
        <f t="shared" si="19"/>
        <v>71</v>
      </c>
      <c r="BJ42" s="95">
        <v>35</v>
      </c>
      <c r="BK42" s="90">
        <v>36</v>
      </c>
      <c r="BL42" s="50">
        <f t="shared" si="20"/>
        <v>71</v>
      </c>
      <c r="BM42" s="94">
        <v>1</v>
      </c>
      <c r="BN42" s="90">
        <v>13</v>
      </c>
      <c r="BO42" s="94">
        <v>1</v>
      </c>
      <c r="BP42" s="90">
        <v>6</v>
      </c>
      <c r="BQ42" s="94">
        <v>1</v>
      </c>
      <c r="BR42" s="90">
        <v>34</v>
      </c>
      <c r="BS42" s="50">
        <f t="shared" si="21"/>
        <v>53</v>
      </c>
      <c r="BT42" s="95">
        <v>32</v>
      </c>
      <c r="BU42" s="90">
        <v>21</v>
      </c>
      <c r="BV42" s="50">
        <f t="shared" si="22"/>
        <v>53</v>
      </c>
      <c r="BW42" s="48">
        <f t="shared" si="23"/>
        <v>67</v>
      </c>
      <c r="BX42" s="49">
        <f t="shared" si="24"/>
        <v>57</v>
      </c>
      <c r="BY42" s="47">
        <f t="shared" si="25"/>
        <v>124</v>
      </c>
      <c r="BZ42" s="89">
        <v>280</v>
      </c>
      <c r="CA42" s="90">
        <v>227</v>
      </c>
      <c r="CB42" s="89">
        <v>55</v>
      </c>
      <c r="CC42" s="90">
        <v>50</v>
      </c>
      <c r="CD42" s="89">
        <v>22</v>
      </c>
      <c r="CE42" s="90">
        <v>6</v>
      </c>
      <c r="CF42" s="89">
        <v>0</v>
      </c>
      <c r="CG42" s="90">
        <v>0</v>
      </c>
      <c r="CH42" s="89">
        <v>99</v>
      </c>
      <c r="CI42" s="90">
        <v>72</v>
      </c>
      <c r="CJ42" s="89">
        <v>18</v>
      </c>
      <c r="CK42" s="90">
        <v>9</v>
      </c>
      <c r="CL42" s="89">
        <v>6</v>
      </c>
      <c r="CM42" s="90">
        <v>3</v>
      </c>
      <c r="CN42" s="52">
        <f t="shared" si="26"/>
        <v>480</v>
      </c>
      <c r="CO42" s="52">
        <f t="shared" si="27"/>
        <v>367</v>
      </c>
      <c r="CP42" s="53">
        <f t="shared" si="28"/>
        <v>847</v>
      </c>
      <c r="CQ42" s="52">
        <f t="shared" si="29"/>
        <v>480</v>
      </c>
      <c r="CR42" s="52">
        <f t="shared" si="30"/>
        <v>367</v>
      </c>
      <c r="CS42" s="54">
        <f t="shared" si="31"/>
        <v>847</v>
      </c>
      <c r="CT42" s="96">
        <v>216</v>
      </c>
      <c r="CU42" s="97">
        <v>205</v>
      </c>
      <c r="CV42" s="57">
        <f t="shared" si="32"/>
        <v>421</v>
      </c>
      <c r="CW42" s="96">
        <v>3</v>
      </c>
      <c r="CX42" s="97">
        <v>4</v>
      </c>
      <c r="CY42" s="57">
        <f t="shared" si="33"/>
        <v>7</v>
      </c>
      <c r="CZ42" s="96">
        <v>66</v>
      </c>
      <c r="DA42" s="98">
        <v>55</v>
      </c>
      <c r="DB42" s="57">
        <f t="shared" si="34"/>
        <v>121</v>
      </c>
      <c r="DC42" s="96">
        <v>13</v>
      </c>
      <c r="DD42" s="98">
        <v>5</v>
      </c>
      <c r="DE42" s="57">
        <f t="shared" si="35"/>
        <v>18</v>
      </c>
      <c r="DF42" s="96">
        <v>182</v>
      </c>
      <c r="DG42" s="98">
        <v>98</v>
      </c>
      <c r="DH42" s="57">
        <f t="shared" si="36"/>
        <v>280</v>
      </c>
      <c r="DI42" s="96">
        <v>0</v>
      </c>
      <c r="DJ42" s="98">
        <v>0</v>
      </c>
      <c r="DK42" s="57">
        <f t="shared" si="37"/>
        <v>0</v>
      </c>
      <c r="DL42" s="59">
        <f t="shared" si="38"/>
        <v>480</v>
      </c>
      <c r="DM42" s="60">
        <f t="shared" si="39"/>
        <v>367</v>
      </c>
      <c r="DN42" s="47">
        <f t="shared" si="40"/>
        <v>847</v>
      </c>
      <c r="DO42" s="35"/>
      <c r="DP42" s="47">
        <f t="shared" si="41"/>
        <v>0</v>
      </c>
      <c r="DQ42" s="47">
        <f t="shared" si="42"/>
        <v>0</v>
      </c>
      <c r="DR42" s="59">
        <f t="shared" si="43"/>
        <v>847</v>
      </c>
      <c r="DS42" s="48">
        <f t="shared" si="44"/>
        <v>847</v>
      </c>
      <c r="DT42" s="49">
        <f t="shared" si="45"/>
        <v>0</v>
      </c>
      <c r="DU42" s="49">
        <f t="shared" si="46"/>
        <v>0</v>
      </c>
      <c r="DV42" s="47">
        <f t="shared" si="47"/>
        <v>0</v>
      </c>
      <c r="DW42" s="47">
        <f t="shared" si="48"/>
        <v>0</v>
      </c>
    </row>
    <row r="43" spans="1:216" s="30" customFormat="1" ht="39.75" customHeight="1">
      <c r="A43" s="35">
        <v>40</v>
      </c>
      <c r="B43" s="40">
        <v>2286</v>
      </c>
      <c r="C43" s="44" t="s">
        <v>106</v>
      </c>
      <c r="D43" s="29" t="s">
        <v>64</v>
      </c>
      <c r="E43" s="26" t="s">
        <v>65</v>
      </c>
      <c r="F43" s="94">
        <v>2</v>
      </c>
      <c r="G43" s="95">
        <v>40</v>
      </c>
      <c r="H43" s="90">
        <v>28</v>
      </c>
      <c r="I43" s="47">
        <f t="shared" si="0"/>
        <v>68</v>
      </c>
      <c r="J43" s="94">
        <v>2</v>
      </c>
      <c r="K43" s="95">
        <v>49</v>
      </c>
      <c r="L43" s="90">
        <v>26</v>
      </c>
      <c r="M43" s="47">
        <f t="shared" si="1"/>
        <v>75</v>
      </c>
      <c r="N43" s="94">
        <v>2</v>
      </c>
      <c r="O43" s="95">
        <v>42</v>
      </c>
      <c r="P43" s="90">
        <v>37</v>
      </c>
      <c r="Q43" s="47">
        <f t="shared" si="2"/>
        <v>79</v>
      </c>
      <c r="R43" s="94">
        <v>2</v>
      </c>
      <c r="S43" s="95">
        <v>50</v>
      </c>
      <c r="T43" s="90">
        <v>25</v>
      </c>
      <c r="U43" s="47">
        <f t="shared" si="3"/>
        <v>75</v>
      </c>
      <c r="V43" s="94">
        <v>2</v>
      </c>
      <c r="W43" s="95">
        <v>42</v>
      </c>
      <c r="X43" s="90">
        <v>41</v>
      </c>
      <c r="Y43" s="47">
        <f t="shared" si="4"/>
        <v>83</v>
      </c>
      <c r="Z43" s="48">
        <f t="shared" si="49"/>
        <v>223</v>
      </c>
      <c r="AA43" s="49">
        <f t="shared" si="50"/>
        <v>157</v>
      </c>
      <c r="AB43" s="47">
        <f t="shared" si="51"/>
        <v>380</v>
      </c>
      <c r="AC43" s="94">
        <v>2</v>
      </c>
      <c r="AD43" s="95">
        <v>45</v>
      </c>
      <c r="AE43" s="90">
        <v>27</v>
      </c>
      <c r="AF43" s="47">
        <f t="shared" si="8"/>
        <v>72</v>
      </c>
      <c r="AG43" s="94">
        <v>2</v>
      </c>
      <c r="AH43" s="95">
        <v>52</v>
      </c>
      <c r="AI43" s="90">
        <v>21</v>
      </c>
      <c r="AJ43" s="47">
        <f t="shared" si="9"/>
        <v>73</v>
      </c>
      <c r="AK43" s="94">
        <v>2</v>
      </c>
      <c r="AL43" s="95">
        <v>46</v>
      </c>
      <c r="AM43" s="90">
        <v>27</v>
      </c>
      <c r="AN43" s="47">
        <f t="shared" si="10"/>
        <v>73</v>
      </c>
      <c r="AO43" s="48">
        <f t="shared" si="11"/>
        <v>143</v>
      </c>
      <c r="AP43" s="49">
        <f t="shared" si="12"/>
        <v>75</v>
      </c>
      <c r="AQ43" s="47">
        <f t="shared" si="13"/>
        <v>218</v>
      </c>
      <c r="AR43" s="94">
        <v>2</v>
      </c>
      <c r="AS43" s="95">
        <v>37</v>
      </c>
      <c r="AT43" s="90">
        <v>34</v>
      </c>
      <c r="AU43" s="47">
        <f t="shared" si="14"/>
        <v>71</v>
      </c>
      <c r="AV43" s="94">
        <v>2</v>
      </c>
      <c r="AW43" s="95">
        <v>26</v>
      </c>
      <c r="AX43" s="90">
        <v>17</v>
      </c>
      <c r="AY43" s="47">
        <f t="shared" si="15"/>
        <v>43</v>
      </c>
      <c r="AZ43" s="48">
        <f t="shared" si="16"/>
        <v>63</v>
      </c>
      <c r="BA43" s="49">
        <f t="shared" si="17"/>
        <v>51</v>
      </c>
      <c r="BB43" s="47">
        <f t="shared" si="18"/>
        <v>114</v>
      </c>
      <c r="BC43" s="94">
        <v>0</v>
      </c>
      <c r="BD43" s="90"/>
      <c r="BE43" s="94"/>
      <c r="BF43" s="90"/>
      <c r="BG43" s="94"/>
      <c r="BH43" s="90"/>
      <c r="BI43" s="50">
        <f t="shared" si="19"/>
        <v>0</v>
      </c>
      <c r="BJ43" s="95"/>
      <c r="BK43" s="90"/>
      <c r="BL43" s="50">
        <f t="shared" si="20"/>
        <v>0</v>
      </c>
      <c r="BM43" s="94"/>
      <c r="BN43" s="90"/>
      <c r="BO43" s="94"/>
      <c r="BP43" s="90"/>
      <c r="BQ43" s="94"/>
      <c r="BR43" s="90"/>
      <c r="BS43" s="50">
        <f t="shared" si="21"/>
        <v>0</v>
      </c>
      <c r="BT43" s="95"/>
      <c r="BU43" s="90"/>
      <c r="BV43" s="50">
        <f t="shared" si="22"/>
        <v>0</v>
      </c>
      <c r="BW43" s="48">
        <f t="shared" si="23"/>
        <v>0</v>
      </c>
      <c r="BX43" s="49">
        <f t="shared" si="24"/>
        <v>0</v>
      </c>
      <c r="BY43" s="47">
        <f t="shared" si="25"/>
        <v>0</v>
      </c>
      <c r="BZ43" s="89">
        <v>119</v>
      </c>
      <c r="CA43" s="90">
        <v>103</v>
      </c>
      <c r="CB43" s="89">
        <v>92</v>
      </c>
      <c r="CC43" s="90">
        <v>71</v>
      </c>
      <c r="CD43" s="89">
        <v>20</v>
      </c>
      <c r="CE43" s="90">
        <v>10</v>
      </c>
      <c r="CF43" s="89">
        <v>0</v>
      </c>
      <c r="CG43" s="90">
        <v>0</v>
      </c>
      <c r="CH43" s="89">
        <v>175</v>
      </c>
      <c r="CI43" s="90">
        <v>91</v>
      </c>
      <c r="CJ43" s="89">
        <v>23</v>
      </c>
      <c r="CK43" s="90">
        <v>8</v>
      </c>
      <c r="CL43" s="89">
        <v>0</v>
      </c>
      <c r="CM43" s="90">
        <v>0</v>
      </c>
      <c r="CN43" s="52">
        <f t="shared" si="26"/>
        <v>429</v>
      </c>
      <c r="CO43" s="52">
        <f t="shared" si="27"/>
        <v>283</v>
      </c>
      <c r="CP43" s="53">
        <f t="shared" si="28"/>
        <v>712</v>
      </c>
      <c r="CQ43" s="52">
        <f t="shared" si="29"/>
        <v>429</v>
      </c>
      <c r="CR43" s="52">
        <f t="shared" si="30"/>
        <v>283</v>
      </c>
      <c r="CS43" s="54">
        <f t="shared" si="31"/>
        <v>712</v>
      </c>
      <c r="CT43" s="96">
        <v>7</v>
      </c>
      <c r="CU43" s="97">
        <v>4</v>
      </c>
      <c r="CV43" s="57">
        <f t="shared" si="32"/>
        <v>11</v>
      </c>
      <c r="CW43" s="96">
        <v>8</v>
      </c>
      <c r="CX43" s="97">
        <v>1</v>
      </c>
      <c r="CY43" s="57">
        <f t="shared" si="33"/>
        <v>9</v>
      </c>
      <c r="CZ43" s="96">
        <v>212</v>
      </c>
      <c r="DA43" s="98">
        <v>132</v>
      </c>
      <c r="DB43" s="57">
        <f t="shared" si="34"/>
        <v>344</v>
      </c>
      <c r="DC43" s="96">
        <v>12</v>
      </c>
      <c r="DD43" s="98">
        <v>11</v>
      </c>
      <c r="DE43" s="57">
        <f t="shared" si="35"/>
        <v>23</v>
      </c>
      <c r="DF43" s="96">
        <v>190</v>
      </c>
      <c r="DG43" s="98">
        <v>135</v>
      </c>
      <c r="DH43" s="57">
        <f t="shared" si="36"/>
        <v>325</v>
      </c>
      <c r="DI43" s="96">
        <v>0</v>
      </c>
      <c r="DJ43" s="98">
        <v>0</v>
      </c>
      <c r="DK43" s="57">
        <f t="shared" si="37"/>
        <v>0</v>
      </c>
      <c r="DL43" s="59">
        <f t="shared" si="38"/>
        <v>429</v>
      </c>
      <c r="DM43" s="60">
        <f t="shared" si="39"/>
        <v>283</v>
      </c>
      <c r="DN43" s="47">
        <f t="shared" si="40"/>
        <v>712</v>
      </c>
      <c r="DO43" s="35"/>
      <c r="DP43" s="47">
        <f t="shared" si="41"/>
        <v>0</v>
      </c>
      <c r="DQ43" s="47">
        <f t="shared" si="42"/>
        <v>0</v>
      </c>
      <c r="DR43" s="59">
        <f t="shared" si="43"/>
        <v>712</v>
      </c>
      <c r="DS43" s="48">
        <f t="shared" si="44"/>
        <v>712</v>
      </c>
      <c r="DT43" s="49">
        <f t="shared" si="45"/>
        <v>0</v>
      </c>
      <c r="DU43" s="49">
        <f t="shared" si="46"/>
        <v>0</v>
      </c>
      <c r="DV43" s="47">
        <f t="shared" si="47"/>
        <v>0</v>
      </c>
      <c r="DW43" s="47">
        <f t="shared" si="48"/>
        <v>0</v>
      </c>
    </row>
    <row r="44" spans="1:216" s="30" customFormat="1" ht="39.75" customHeight="1">
      <c r="A44" s="31">
        <v>41</v>
      </c>
      <c r="B44" s="40">
        <v>1620</v>
      </c>
      <c r="C44" s="44" t="s">
        <v>107</v>
      </c>
      <c r="D44" s="29" t="s">
        <v>64</v>
      </c>
      <c r="E44" s="26" t="s">
        <v>65</v>
      </c>
      <c r="F44" s="94">
        <v>2</v>
      </c>
      <c r="G44" s="95">
        <v>49</v>
      </c>
      <c r="H44" s="90">
        <v>33</v>
      </c>
      <c r="I44" s="47">
        <f t="shared" si="0"/>
        <v>82</v>
      </c>
      <c r="J44" s="94">
        <v>2</v>
      </c>
      <c r="K44" s="95">
        <v>46</v>
      </c>
      <c r="L44" s="90">
        <v>35</v>
      </c>
      <c r="M44" s="47">
        <f t="shared" si="1"/>
        <v>81</v>
      </c>
      <c r="N44" s="94">
        <v>2</v>
      </c>
      <c r="O44" s="95">
        <v>46</v>
      </c>
      <c r="P44" s="90">
        <v>33</v>
      </c>
      <c r="Q44" s="47">
        <f t="shared" si="2"/>
        <v>79</v>
      </c>
      <c r="R44" s="94">
        <v>2</v>
      </c>
      <c r="S44" s="95">
        <v>53</v>
      </c>
      <c r="T44" s="90">
        <v>29</v>
      </c>
      <c r="U44" s="47">
        <f t="shared" si="3"/>
        <v>82</v>
      </c>
      <c r="V44" s="94">
        <v>2</v>
      </c>
      <c r="W44" s="95">
        <v>52</v>
      </c>
      <c r="X44" s="90">
        <v>35</v>
      </c>
      <c r="Y44" s="47">
        <f t="shared" si="4"/>
        <v>87</v>
      </c>
      <c r="Z44" s="48">
        <f t="shared" si="49"/>
        <v>246</v>
      </c>
      <c r="AA44" s="49">
        <f t="shared" si="50"/>
        <v>165</v>
      </c>
      <c r="AB44" s="47">
        <f t="shared" si="51"/>
        <v>411</v>
      </c>
      <c r="AC44" s="94">
        <v>2</v>
      </c>
      <c r="AD44" s="95">
        <v>49</v>
      </c>
      <c r="AE44" s="90">
        <v>36</v>
      </c>
      <c r="AF44" s="47">
        <f t="shared" si="8"/>
        <v>85</v>
      </c>
      <c r="AG44" s="94">
        <v>2</v>
      </c>
      <c r="AH44" s="95">
        <v>47</v>
      </c>
      <c r="AI44" s="90">
        <v>30</v>
      </c>
      <c r="AJ44" s="47">
        <f t="shared" si="9"/>
        <v>77</v>
      </c>
      <c r="AK44" s="94">
        <v>2</v>
      </c>
      <c r="AL44" s="95">
        <v>36</v>
      </c>
      <c r="AM44" s="90">
        <v>42</v>
      </c>
      <c r="AN44" s="47">
        <f t="shared" si="10"/>
        <v>78</v>
      </c>
      <c r="AO44" s="48">
        <f t="shared" si="11"/>
        <v>132</v>
      </c>
      <c r="AP44" s="49">
        <f t="shared" si="12"/>
        <v>108</v>
      </c>
      <c r="AQ44" s="47">
        <f t="shared" si="13"/>
        <v>240</v>
      </c>
      <c r="AR44" s="94">
        <v>2</v>
      </c>
      <c r="AS44" s="95">
        <v>46</v>
      </c>
      <c r="AT44" s="90">
        <v>29</v>
      </c>
      <c r="AU44" s="47">
        <f t="shared" si="14"/>
        <v>75</v>
      </c>
      <c r="AV44" s="94">
        <v>2</v>
      </c>
      <c r="AW44" s="95">
        <v>32</v>
      </c>
      <c r="AX44" s="90">
        <v>27</v>
      </c>
      <c r="AY44" s="47">
        <f t="shared" si="15"/>
        <v>59</v>
      </c>
      <c r="AZ44" s="48">
        <f t="shared" si="16"/>
        <v>78</v>
      </c>
      <c r="BA44" s="49">
        <f t="shared" si="17"/>
        <v>56</v>
      </c>
      <c r="BB44" s="47">
        <f t="shared" si="18"/>
        <v>134</v>
      </c>
      <c r="BC44" s="94">
        <v>1</v>
      </c>
      <c r="BD44" s="90">
        <v>40</v>
      </c>
      <c r="BE44" s="94">
        <v>1</v>
      </c>
      <c r="BF44" s="90">
        <v>29</v>
      </c>
      <c r="BG44" s="94">
        <v>0</v>
      </c>
      <c r="BH44" s="90">
        <v>0</v>
      </c>
      <c r="BI44" s="50">
        <f t="shared" si="19"/>
        <v>69</v>
      </c>
      <c r="BJ44" s="95">
        <v>40</v>
      </c>
      <c r="BK44" s="90">
        <v>29</v>
      </c>
      <c r="BL44" s="50">
        <f t="shared" si="20"/>
        <v>69</v>
      </c>
      <c r="BM44" s="94">
        <v>1</v>
      </c>
      <c r="BN44" s="90">
        <v>29</v>
      </c>
      <c r="BO44" s="94">
        <v>1</v>
      </c>
      <c r="BP44" s="90">
        <v>33</v>
      </c>
      <c r="BQ44" s="94">
        <v>0</v>
      </c>
      <c r="BR44" s="90">
        <v>0</v>
      </c>
      <c r="BS44" s="50">
        <f t="shared" si="21"/>
        <v>62</v>
      </c>
      <c r="BT44" s="95">
        <v>23</v>
      </c>
      <c r="BU44" s="90">
        <v>39</v>
      </c>
      <c r="BV44" s="50">
        <f t="shared" si="22"/>
        <v>62</v>
      </c>
      <c r="BW44" s="48">
        <f t="shared" si="23"/>
        <v>63</v>
      </c>
      <c r="BX44" s="49">
        <f t="shared" si="24"/>
        <v>68</v>
      </c>
      <c r="BY44" s="47">
        <f t="shared" si="25"/>
        <v>131</v>
      </c>
      <c r="BZ44" s="89">
        <v>177</v>
      </c>
      <c r="CA44" s="90">
        <v>161</v>
      </c>
      <c r="CB44" s="89">
        <v>89</v>
      </c>
      <c r="CC44" s="90">
        <v>68</v>
      </c>
      <c r="CD44" s="89">
        <v>42</v>
      </c>
      <c r="CE44" s="90">
        <v>23</v>
      </c>
      <c r="CF44" s="89">
        <v>2</v>
      </c>
      <c r="CG44" s="90">
        <v>0</v>
      </c>
      <c r="CH44" s="89">
        <v>150</v>
      </c>
      <c r="CI44" s="90">
        <v>91</v>
      </c>
      <c r="CJ44" s="89">
        <v>45</v>
      </c>
      <c r="CK44" s="90">
        <v>40</v>
      </c>
      <c r="CL44" s="89">
        <v>14</v>
      </c>
      <c r="CM44" s="90">
        <v>14</v>
      </c>
      <c r="CN44" s="52">
        <f t="shared" si="26"/>
        <v>519</v>
      </c>
      <c r="CO44" s="52">
        <f t="shared" si="27"/>
        <v>397</v>
      </c>
      <c r="CP44" s="53">
        <f t="shared" si="28"/>
        <v>916</v>
      </c>
      <c r="CQ44" s="52">
        <f t="shared" si="29"/>
        <v>519</v>
      </c>
      <c r="CR44" s="52">
        <f t="shared" si="30"/>
        <v>397</v>
      </c>
      <c r="CS44" s="54">
        <f t="shared" si="31"/>
        <v>916</v>
      </c>
      <c r="CT44" s="96">
        <v>36</v>
      </c>
      <c r="CU44" s="97">
        <v>22</v>
      </c>
      <c r="CV44" s="57">
        <f t="shared" si="32"/>
        <v>58</v>
      </c>
      <c r="CW44" s="96">
        <v>8</v>
      </c>
      <c r="CX44" s="97">
        <v>6</v>
      </c>
      <c r="CY44" s="57">
        <f t="shared" si="33"/>
        <v>14</v>
      </c>
      <c r="CZ44" s="96">
        <v>240</v>
      </c>
      <c r="DA44" s="98">
        <v>173</v>
      </c>
      <c r="DB44" s="57">
        <f t="shared" si="34"/>
        <v>413</v>
      </c>
      <c r="DC44" s="96">
        <v>22</v>
      </c>
      <c r="DD44" s="98">
        <v>24</v>
      </c>
      <c r="DE44" s="57">
        <f t="shared" si="35"/>
        <v>46</v>
      </c>
      <c r="DF44" s="96">
        <v>213</v>
      </c>
      <c r="DG44" s="98">
        <v>172</v>
      </c>
      <c r="DH44" s="57">
        <f t="shared" si="36"/>
        <v>385</v>
      </c>
      <c r="DI44" s="96">
        <v>0</v>
      </c>
      <c r="DJ44" s="98">
        <v>0</v>
      </c>
      <c r="DK44" s="57">
        <f t="shared" si="37"/>
        <v>0</v>
      </c>
      <c r="DL44" s="59">
        <f t="shared" si="38"/>
        <v>519</v>
      </c>
      <c r="DM44" s="60">
        <f t="shared" si="39"/>
        <v>397</v>
      </c>
      <c r="DN44" s="47">
        <f t="shared" si="40"/>
        <v>916</v>
      </c>
      <c r="DO44" s="35"/>
      <c r="DP44" s="47">
        <f t="shared" si="41"/>
        <v>0</v>
      </c>
      <c r="DQ44" s="47">
        <f t="shared" si="42"/>
        <v>0</v>
      </c>
      <c r="DR44" s="59">
        <f t="shared" si="43"/>
        <v>916</v>
      </c>
      <c r="DS44" s="48">
        <f t="shared" si="44"/>
        <v>916</v>
      </c>
      <c r="DT44" s="49">
        <f t="shared" si="45"/>
        <v>0</v>
      </c>
      <c r="DU44" s="49">
        <f t="shared" si="46"/>
        <v>0</v>
      </c>
      <c r="DV44" s="47">
        <f t="shared" si="47"/>
        <v>0</v>
      </c>
      <c r="DW44" s="47">
        <f t="shared" si="48"/>
        <v>0</v>
      </c>
    </row>
    <row r="45" spans="1:216" s="30" customFormat="1" ht="39.75" customHeight="1">
      <c r="A45" s="35">
        <v>42</v>
      </c>
      <c r="B45" s="35">
        <v>1621</v>
      </c>
      <c r="C45" s="44" t="s">
        <v>108</v>
      </c>
      <c r="D45" s="29" t="s">
        <v>64</v>
      </c>
      <c r="E45" s="26" t="s">
        <v>65</v>
      </c>
      <c r="F45" s="94">
        <v>2</v>
      </c>
      <c r="G45" s="95">
        <v>38</v>
      </c>
      <c r="H45" s="90">
        <v>40</v>
      </c>
      <c r="I45" s="47">
        <f t="shared" si="0"/>
        <v>78</v>
      </c>
      <c r="J45" s="94">
        <v>2</v>
      </c>
      <c r="K45" s="95">
        <v>42</v>
      </c>
      <c r="L45" s="90">
        <v>39</v>
      </c>
      <c r="M45" s="47">
        <f t="shared" si="1"/>
        <v>81</v>
      </c>
      <c r="N45" s="94">
        <v>2</v>
      </c>
      <c r="O45" s="95">
        <v>47</v>
      </c>
      <c r="P45" s="90">
        <v>38</v>
      </c>
      <c r="Q45" s="47">
        <f t="shared" si="2"/>
        <v>85</v>
      </c>
      <c r="R45" s="94">
        <v>2</v>
      </c>
      <c r="S45" s="95">
        <v>54</v>
      </c>
      <c r="T45" s="90">
        <v>35</v>
      </c>
      <c r="U45" s="47">
        <f t="shared" si="3"/>
        <v>89</v>
      </c>
      <c r="V45" s="94">
        <v>2</v>
      </c>
      <c r="W45" s="95">
        <v>44</v>
      </c>
      <c r="X45" s="90">
        <v>47</v>
      </c>
      <c r="Y45" s="47">
        <f t="shared" si="4"/>
        <v>91</v>
      </c>
      <c r="Z45" s="48">
        <f t="shared" si="49"/>
        <v>225</v>
      </c>
      <c r="AA45" s="49">
        <f t="shared" si="50"/>
        <v>199</v>
      </c>
      <c r="AB45" s="47">
        <f t="shared" si="51"/>
        <v>424</v>
      </c>
      <c r="AC45" s="94">
        <v>3</v>
      </c>
      <c r="AD45" s="95">
        <v>70</v>
      </c>
      <c r="AE45" s="90">
        <v>60</v>
      </c>
      <c r="AF45" s="47">
        <f t="shared" si="8"/>
        <v>130</v>
      </c>
      <c r="AG45" s="94">
        <v>3</v>
      </c>
      <c r="AH45" s="95">
        <v>62</v>
      </c>
      <c r="AI45" s="90">
        <v>54</v>
      </c>
      <c r="AJ45" s="47">
        <f t="shared" si="9"/>
        <v>116</v>
      </c>
      <c r="AK45" s="94">
        <v>3</v>
      </c>
      <c r="AL45" s="95">
        <v>77</v>
      </c>
      <c r="AM45" s="90">
        <v>54</v>
      </c>
      <c r="AN45" s="47">
        <f t="shared" si="10"/>
        <v>131</v>
      </c>
      <c r="AO45" s="48">
        <f t="shared" si="11"/>
        <v>209</v>
      </c>
      <c r="AP45" s="49">
        <f t="shared" si="12"/>
        <v>168</v>
      </c>
      <c r="AQ45" s="47">
        <f t="shared" si="13"/>
        <v>377</v>
      </c>
      <c r="AR45" s="94">
        <v>2</v>
      </c>
      <c r="AS45" s="95">
        <v>56</v>
      </c>
      <c r="AT45" s="90">
        <v>50</v>
      </c>
      <c r="AU45" s="47">
        <f t="shared" si="14"/>
        <v>106</v>
      </c>
      <c r="AV45" s="94">
        <v>2</v>
      </c>
      <c r="AW45" s="95">
        <v>38</v>
      </c>
      <c r="AX45" s="90">
        <v>47</v>
      </c>
      <c r="AY45" s="47">
        <f t="shared" si="15"/>
        <v>85</v>
      </c>
      <c r="AZ45" s="48">
        <f t="shared" si="16"/>
        <v>94</v>
      </c>
      <c r="BA45" s="49">
        <f t="shared" si="17"/>
        <v>97</v>
      </c>
      <c r="BB45" s="47">
        <f t="shared" si="18"/>
        <v>191</v>
      </c>
      <c r="BC45" s="94">
        <v>1</v>
      </c>
      <c r="BD45" s="90">
        <v>36</v>
      </c>
      <c r="BE45" s="94">
        <v>1</v>
      </c>
      <c r="BF45" s="90">
        <v>8</v>
      </c>
      <c r="BG45" s="94">
        <v>1</v>
      </c>
      <c r="BH45" s="90">
        <v>35</v>
      </c>
      <c r="BI45" s="50">
        <f t="shared" si="19"/>
        <v>79</v>
      </c>
      <c r="BJ45" s="95">
        <v>46</v>
      </c>
      <c r="BK45" s="90">
        <v>33</v>
      </c>
      <c r="BL45" s="50">
        <f t="shared" si="20"/>
        <v>79</v>
      </c>
      <c r="BM45" s="94">
        <v>1</v>
      </c>
      <c r="BN45" s="90">
        <v>31</v>
      </c>
      <c r="BO45" s="94">
        <v>1</v>
      </c>
      <c r="BP45" s="90">
        <v>9</v>
      </c>
      <c r="BQ45" s="94">
        <v>1</v>
      </c>
      <c r="BR45" s="90">
        <v>41</v>
      </c>
      <c r="BS45" s="50">
        <f t="shared" si="21"/>
        <v>81</v>
      </c>
      <c r="BT45" s="95">
        <v>40</v>
      </c>
      <c r="BU45" s="90">
        <v>41</v>
      </c>
      <c r="BV45" s="50">
        <f t="shared" si="22"/>
        <v>81</v>
      </c>
      <c r="BW45" s="48">
        <f t="shared" si="23"/>
        <v>86</v>
      </c>
      <c r="BX45" s="49">
        <f t="shared" si="24"/>
        <v>74</v>
      </c>
      <c r="BY45" s="47">
        <f t="shared" si="25"/>
        <v>160</v>
      </c>
      <c r="BZ45" s="89">
        <v>180</v>
      </c>
      <c r="CA45" s="90">
        <v>161</v>
      </c>
      <c r="CB45" s="89">
        <v>100</v>
      </c>
      <c r="CC45" s="90">
        <v>84</v>
      </c>
      <c r="CD45" s="89">
        <v>29</v>
      </c>
      <c r="CE45" s="90">
        <v>16</v>
      </c>
      <c r="CF45" s="89">
        <v>3</v>
      </c>
      <c r="CG45" s="90">
        <v>1</v>
      </c>
      <c r="CH45" s="89">
        <v>270</v>
      </c>
      <c r="CI45" s="90">
        <v>247</v>
      </c>
      <c r="CJ45" s="89">
        <v>31</v>
      </c>
      <c r="CK45" s="90">
        <v>29</v>
      </c>
      <c r="CL45" s="89">
        <v>1</v>
      </c>
      <c r="CM45" s="90">
        <v>0</v>
      </c>
      <c r="CN45" s="52">
        <f t="shared" si="26"/>
        <v>614</v>
      </c>
      <c r="CO45" s="52">
        <f t="shared" si="27"/>
        <v>538</v>
      </c>
      <c r="CP45" s="53">
        <f t="shared" si="28"/>
        <v>1152</v>
      </c>
      <c r="CQ45" s="52">
        <f t="shared" si="29"/>
        <v>614</v>
      </c>
      <c r="CR45" s="52">
        <f t="shared" si="30"/>
        <v>538</v>
      </c>
      <c r="CS45" s="54">
        <f t="shared" si="31"/>
        <v>1152</v>
      </c>
      <c r="CT45" s="96">
        <v>262</v>
      </c>
      <c r="CU45" s="97">
        <v>227</v>
      </c>
      <c r="CV45" s="57">
        <f t="shared" si="32"/>
        <v>489</v>
      </c>
      <c r="CW45" s="96">
        <v>15</v>
      </c>
      <c r="CX45" s="97">
        <v>15</v>
      </c>
      <c r="CY45" s="57">
        <f t="shared" si="33"/>
        <v>30</v>
      </c>
      <c r="CZ45" s="96">
        <v>133</v>
      </c>
      <c r="DA45" s="98">
        <v>120</v>
      </c>
      <c r="DB45" s="57">
        <f t="shared" si="34"/>
        <v>253</v>
      </c>
      <c r="DC45" s="96">
        <v>8</v>
      </c>
      <c r="DD45" s="98">
        <v>5</v>
      </c>
      <c r="DE45" s="57">
        <f t="shared" si="35"/>
        <v>13</v>
      </c>
      <c r="DF45" s="96">
        <v>196</v>
      </c>
      <c r="DG45" s="98">
        <v>171</v>
      </c>
      <c r="DH45" s="57">
        <f t="shared" si="36"/>
        <v>367</v>
      </c>
      <c r="DI45" s="96">
        <v>0</v>
      </c>
      <c r="DJ45" s="98">
        <v>0</v>
      </c>
      <c r="DK45" s="57">
        <f t="shared" si="37"/>
        <v>0</v>
      </c>
      <c r="DL45" s="59">
        <f t="shared" si="38"/>
        <v>614</v>
      </c>
      <c r="DM45" s="60">
        <f t="shared" si="39"/>
        <v>538</v>
      </c>
      <c r="DN45" s="47">
        <f t="shared" si="40"/>
        <v>1152</v>
      </c>
      <c r="DO45" s="35"/>
      <c r="DP45" s="47">
        <f t="shared" si="41"/>
        <v>0</v>
      </c>
      <c r="DQ45" s="47">
        <f t="shared" si="42"/>
        <v>0</v>
      </c>
      <c r="DR45" s="59">
        <f t="shared" si="43"/>
        <v>1152</v>
      </c>
      <c r="DS45" s="48">
        <f t="shared" si="44"/>
        <v>1152</v>
      </c>
      <c r="DT45" s="49">
        <f t="shared" si="45"/>
        <v>0</v>
      </c>
      <c r="DU45" s="49">
        <f t="shared" si="46"/>
        <v>0</v>
      </c>
      <c r="DV45" s="47">
        <f t="shared" si="47"/>
        <v>0</v>
      </c>
      <c r="DW45" s="47">
        <f t="shared" si="48"/>
        <v>0</v>
      </c>
    </row>
    <row r="46" spans="1:216" s="30" customFormat="1" ht="39.75" customHeight="1">
      <c r="A46" s="31">
        <v>43</v>
      </c>
      <c r="B46" s="40">
        <v>1624</v>
      </c>
      <c r="C46" s="44" t="s">
        <v>68</v>
      </c>
      <c r="D46" s="29" t="s">
        <v>64</v>
      </c>
      <c r="E46" s="26" t="s">
        <v>65</v>
      </c>
      <c r="F46" s="99">
        <v>5</v>
      </c>
      <c r="G46" s="100">
        <v>102</v>
      </c>
      <c r="H46" s="35">
        <v>82</v>
      </c>
      <c r="I46" s="47">
        <f t="shared" si="0"/>
        <v>184</v>
      </c>
      <c r="J46" s="94">
        <v>5</v>
      </c>
      <c r="K46" s="95">
        <v>97</v>
      </c>
      <c r="L46" s="90">
        <v>87</v>
      </c>
      <c r="M46" s="47">
        <f t="shared" si="1"/>
        <v>184</v>
      </c>
      <c r="N46" s="94">
        <v>5</v>
      </c>
      <c r="O46" s="95">
        <v>90</v>
      </c>
      <c r="P46" s="90">
        <v>104</v>
      </c>
      <c r="Q46" s="47">
        <f t="shared" si="2"/>
        <v>194</v>
      </c>
      <c r="R46" s="94">
        <v>5</v>
      </c>
      <c r="S46" s="95">
        <v>124</v>
      </c>
      <c r="T46" s="90">
        <v>71</v>
      </c>
      <c r="U46" s="47">
        <f t="shared" si="3"/>
        <v>195</v>
      </c>
      <c r="V46" s="94">
        <v>5</v>
      </c>
      <c r="W46" s="95">
        <v>130</v>
      </c>
      <c r="X46" s="90">
        <v>79</v>
      </c>
      <c r="Y46" s="47">
        <f t="shared" si="4"/>
        <v>209</v>
      </c>
      <c r="Z46" s="48">
        <f t="shared" si="49"/>
        <v>543</v>
      </c>
      <c r="AA46" s="49">
        <f t="shared" si="50"/>
        <v>423</v>
      </c>
      <c r="AB46" s="47">
        <f t="shared" si="51"/>
        <v>966</v>
      </c>
      <c r="AC46" s="94">
        <v>5</v>
      </c>
      <c r="AD46" s="95">
        <v>125</v>
      </c>
      <c r="AE46" s="90">
        <v>81</v>
      </c>
      <c r="AF46" s="47">
        <f t="shared" si="8"/>
        <v>206</v>
      </c>
      <c r="AG46" s="94">
        <v>5</v>
      </c>
      <c r="AH46" s="95">
        <v>125</v>
      </c>
      <c r="AI46" s="90">
        <v>83</v>
      </c>
      <c r="AJ46" s="47">
        <f t="shared" si="9"/>
        <v>208</v>
      </c>
      <c r="AK46" s="94">
        <v>5</v>
      </c>
      <c r="AL46" s="95">
        <v>117</v>
      </c>
      <c r="AM46" s="90">
        <v>85</v>
      </c>
      <c r="AN46" s="47">
        <f t="shared" si="10"/>
        <v>202</v>
      </c>
      <c r="AO46" s="48">
        <f t="shared" si="11"/>
        <v>367</v>
      </c>
      <c r="AP46" s="49">
        <f t="shared" si="12"/>
        <v>249</v>
      </c>
      <c r="AQ46" s="47">
        <f t="shared" si="13"/>
        <v>616</v>
      </c>
      <c r="AR46" s="94">
        <v>5</v>
      </c>
      <c r="AS46" s="95">
        <v>131</v>
      </c>
      <c r="AT46" s="90">
        <v>74</v>
      </c>
      <c r="AU46" s="47">
        <f t="shared" si="14"/>
        <v>205</v>
      </c>
      <c r="AV46" s="94">
        <v>5</v>
      </c>
      <c r="AW46" s="95">
        <v>90</v>
      </c>
      <c r="AX46" s="90">
        <v>64</v>
      </c>
      <c r="AY46" s="47">
        <f t="shared" si="15"/>
        <v>154</v>
      </c>
      <c r="AZ46" s="48">
        <f t="shared" si="16"/>
        <v>221</v>
      </c>
      <c r="BA46" s="49">
        <f t="shared" si="17"/>
        <v>138</v>
      </c>
      <c r="BB46" s="47">
        <f t="shared" si="18"/>
        <v>359</v>
      </c>
      <c r="BC46" s="94">
        <v>2</v>
      </c>
      <c r="BD46" s="90">
        <v>68</v>
      </c>
      <c r="BE46" s="94">
        <v>1</v>
      </c>
      <c r="BF46" s="90">
        <v>24</v>
      </c>
      <c r="BG46" s="94">
        <v>1</v>
      </c>
      <c r="BH46" s="90">
        <v>46</v>
      </c>
      <c r="BI46" s="50">
        <f t="shared" si="19"/>
        <v>138</v>
      </c>
      <c r="BJ46" s="95">
        <v>72</v>
      </c>
      <c r="BK46" s="90">
        <v>66</v>
      </c>
      <c r="BL46" s="50">
        <f t="shared" si="20"/>
        <v>138</v>
      </c>
      <c r="BM46" s="94">
        <v>2</v>
      </c>
      <c r="BN46" s="90">
        <v>48</v>
      </c>
      <c r="BO46" s="94">
        <v>1</v>
      </c>
      <c r="BP46" s="90">
        <v>24</v>
      </c>
      <c r="BQ46" s="94">
        <v>1</v>
      </c>
      <c r="BR46" s="90">
        <v>43</v>
      </c>
      <c r="BS46" s="50">
        <f t="shared" si="21"/>
        <v>115</v>
      </c>
      <c r="BT46" s="95">
        <v>59</v>
      </c>
      <c r="BU46" s="90">
        <v>56</v>
      </c>
      <c r="BV46" s="50">
        <f t="shared" si="22"/>
        <v>115</v>
      </c>
      <c r="BW46" s="48">
        <f t="shared" si="23"/>
        <v>131</v>
      </c>
      <c r="BX46" s="49">
        <f t="shared" si="24"/>
        <v>122</v>
      </c>
      <c r="BY46" s="47">
        <f t="shared" si="25"/>
        <v>253</v>
      </c>
      <c r="BZ46" s="101">
        <v>523</v>
      </c>
      <c r="CA46" s="35">
        <v>408</v>
      </c>
      <c r="CB46" s="101">
        <v>299</v>
      </c>
      <c r="CC46" s="35">
        <v>248</v>
      </c>
      <c r="CD46" s="101">
        <v>81</v>
      </c>
      <c r="CE46" s="35">
        <v>56</v>
      </c>
      <c r="CF46" s="101">
        <v>3</v>
      </c>
      <c r="CG46" s="35">
        <v>1</v>
      </c>
      <c r="CH46" s="101">
        <v>261</v>
      </c>
      <c r="CI46" s="35">
        <v>162</v>
      </c>
      <c r="CJ46" s="101">
        <v>74</v>
      </c>
      <c r="CK46" s="35">
        <v>46</v>
      </c>
      <c r="CL46" s="101">
        <v>21</v>
      </c>
      <c r="CM46" s="35">
        <v>11</v>
      </c>
      <c r="CN46" s="52">
        <f t="shared" si="26"/>
        <v>1262</v>
      </c>
      <c r="CO46" s="52">
        <f t="shared" si="27"/>
        <v>932</v>
      </c>
      <c r="CP46" s="53">
        <f t="shared" si="28"/>
        <v>2194</v>
      </c>
      <c r="CQ46" s="52">
        <f t="shared" si="29"/>
        <v>1262</v>
      </c>
      <c r="CR46" s="52">
        <f t="shared" si="30"/>
        <v>932</v>
      </c>
      <c r="CS46" s="54">
        <f t="shared" si="31"/>
        <v>2194</v>
      </c>
      <c r="CT46" s="102">
        <v>290</v>
      </c>
      <c r="CU46" s="103">
        <v>245</v>
      </c>
      <c r="CV46" s="57">
        <f t="shared" si="32"/>
        <v>535</v>
      </c>
      <c r="CW46" s="102">
        <v>35</v>
      </c>
      <c r="CX46" s="103">
        <v>31</v>
      </c>
      <c r="CY46" s="57">
        <f t="shared" si="33"/>
        <v>66</v>
      </c>
      <c r="CZ46" s="102">
        <v>135</v>
      </c>
      <c r="DA46" s="104">
        <v>76</v>
      </c>
      <c r="DB46" s="57">
        <f t="shared" si="34"/>
        <v>211</v>
      </c>
      <c r="DC46" s="102">
        <v>20</v>
      </c>
      <c r="DD46" s="104">
        <v>35</v>
      </c>
      <c r="DE46" s="57">
        <f t="shared" si="35"/>
        <v>55</v>
      </c>
      <c r="DF46" s="102">
        <v>782</v>
      </c>
      <c r="DG46" s="104">
        <v>545</v>
      </c>
      <c r="DH46" s="57">
        <f t="shared" si="36"/>
        <v>1327</v>
      </c>
      <c r="DI46" s="102">
        <v>0</v>
      </c>
      <c r="DJ46" s="104">
        <v>0</v>
      </c>
      <c r="DK46" s="57">
        <f t="shared" si="37"/>
        <v>0</v>
      </c>
      <c r="DL46" s="59">
        <f t="shared" si="38"/>
        <v>1262</v>
      </c>
      <c r="DM46" s="60">
        <f t="shared" si="39"/>
        <v>932</v>
      </c>
      <c r="DN46" s="47">
        <f t="shared" si="40"/>
        <v>2194</v>
      </c>
      <c r="DO46" s="35"/>
      <c r="DP46" s="47">
        <f t="shared" si="41"/>
        <v>0</v>
      </c>
      <c r="DQ46" s="47">
        <f t="shared" si="42"/>
        <v>0</v>
      </c>
      <c r="DR46" s="59">
        <f t="shared" si="43"/>
        <v>2194</v>
      </c>
      <c r="DS46" s="48">
        <f t="shared" si="44"/>
        <v>2194</v>
      </c>
      <c r="DT46" s="49">
        <f t="shared" si="45"/>
        <v>0</v>
      </c>
      <c r="DU46" s="49">
        <f t="shared" si="46"/>
        <v>0</v>
      </c>
      <c r="DV46" s="47">
        <f t="shared" si="47"/>
        <v>0</v>
      </c>
      <c r="DW46" s="47">
        <f t="shared" si="48"/>
        <v>0</v>
      </c>
    </row>
    <row r="47" spans="1:216" s="30" customFormat="1" ht="39.75" customHeight="1">
      <c r="A47" s="35">
        <v>44</v>
      </c>
      <c r="B47" s="35">
        <v>1626</v>
      </c>
      <c r="C47" s="44" t="s">
        <v>109</v>
      </c>
      <c r="D47" s="29" t="s">
        <v>64</v>
      </c>
      <c r="E47" s="26" t="s">
        <v>65</v>
      </c>
      <c r="F47" s="94">
        <v>3</v>
      </c>
      <c r="G47" s="95">
        <v>59</v>
      </c>
      <c r="H47" s="90">
        <v>71</v>
      </c>
      <c r="I47" s="47">
        <f t="shared" si="0"/>
        <v>130</v>
      </c>
      <c r="J47" s="94">
        <v>3</v>
      </c>
      <c r="K47" s="95">
        <v>57</v>
      </c>
      <c r="L47" s="90">
        <v>63</v>
      </c>
      <c r="M47" s="47">
        <f t="shared" si="1"/>
        <v>120</v>
      </c>
      <c r="N47" s="94">
        <v>3</v>
      </c>
      <c r="O47" s="95">
        <v>76</v>
      </c>
      <c r="P47" s="90">
        <v>39</v>
      </c>
      <c r="Q47" s="47">
        <f t="shared" si="2"/>
        <v>115</v>
      </c>
      <c r="R47" s="94">
        <v>3</v>
      </c>
      <c r="S47" s="95">
        <v>67</v>
      </c>
      <c r="T47" s="90">
        <v>53</v>
      </c>
      <c r="U47" s="47">
        <f t="shared" si="3"/>
        <v>120</v>
      </c>
      <c r="V47" s="94">
        <v>3</v>
      </c>
      <c r="W47" s="95">
        <v>67</v>
      </c>
      <c r="X47" s="90">
        <v>55</v>
      </c>
      <c r="Y47" s="47">
        <f t="shared" si="4"/>
        <v>122</v>
      </c>
      <c r="Z47" s="48">
        <f t="shared" si="49"/>
        <v>326</v>
      </c>
      <c r="AA47" s="49">
        <f t="shared" si="50"/>
        <v>281</v>
      </c>
      <c r="AB47" s="47">
        <f t="shared" si="51"/>
        <v>607</v>
      </c>
      <c r="AC47" s="94">
        <v>3</v>
      </c>
      <c r="AD47" s="95">
        <v>66</v>
      </c>
      <c r="AE47" s="90">
        <v>54</v>
      </c>
      <c r="AF47" s="47">
        <f t="shared" si="8"/>
        <v>120</v>
      </c>
      <c r="AG47" s="94">
        <v>3</v>
      </c>
      <c r="AH47" s="95">
        <v>68</v>
      </c>
      <c r="AI47" s="90">
        <v>55</v>
      </c>
      <c r="AJ47" s="47">
        <f t="shared" si="9"/>
        <v>123</v>
      </c>
      <c r="AK47" s="94">
        <v>3</v>
      </c>
      <c r="AL47" s="95">
        <v>82</v>
      </c>
      <c r="AM47" s="90">
        <v>60</v>
      </c>
      <c r="AN47" s="47">
        <f t="shared" si="10"/>
        <v>142</v>
      </c>
      <c r="AO47" s="48">
        <f t="shared" si="11"/>
        <v>216</v>
      </c>
      <c r="AP47" s="49">
        <f t="shared" si="12"/>
        <v>169</v>
      </c>
      <c r="AQ47" s="47">
        <f t="shared" si="13"/>
        <v>385</v>
      </c>
      <c r="AR47" s="94">
        <v>3</v>
      </c>
      <c r="AS47" s="95">
        <v>74</v>
      </c>
      <c r="AT47" s="90">
        <v>56</v>
      </c>
      <c r="AU47" s="47">
        <f t="shared" si="14"/>
        <v>130</v>
      </c>
      <c r="AV47" s="94">
        <v>3</v>
      </c>
      <c r="AW47" s="95">
        <v>67</v>
      </c>
      <c r="AX47" s="90">
        <v>40</v>
      </c>
      <c r="AY47" s="47">
        <f t="shared" si="15"/>
        <v>107</v>
      </c>
      <c r="AZ47" s="48">
        <f t="shared" si="16"/>
        <v>141</v>
      </c>
      <c r="BA47" s="49">
        <f t="shared" si="17"/>
        <v>96</v>
      </c>
      <c r="BB47" s="47">
        <f t="shared" si="18"/>
        <v>237</v>
      </c>
      <c r="BC47" s="94">
        <v>2</v>
      </c>
      <c r="BD47" s="90">
        <v>92</v>
      </c>
      <c r="BE47" s="94">
        <v>1</v>
      </c>
      <c r="BF47" s="90">
        <v>34</v>
      </c>
      <c r="BG47" s="94">
        <v>0</v>
      </c>
      <c r="BH47" s="90">
        <v>0</v>
      </c>
      <c r="BI47" s="50">
        <f t="shared" si="19"/>
        <v>126</v>
      </c>
      <c r="BJ47" s="95">
        <v>78</v>
      </c>
      <c r="BK47" s="90">
        <v>48</v>
      </c>
      <c r="BL47" s="50">
        <f t="shared" si="20"/>
        <v>126</v>
      </c>
      <c r="BM47" s="94">
        <v>2</v>
      </c>
      <c r="BN47" s="90">
        <v>61</v>
      </c>
      <c r="BO47" s="94">
        <v>1</v>
      </c>
      <c r="BP47" s="90">
        <v>26</v>
      </c>
      <c r="BQ47" s="94">
        <v>0</v>
      </c>
      <c r="BR47" s="90">
        <v>0</v>
      </c>
      <c r="BS47" s="50">
        <f t="shared" si="21"/>
        <v>87</v>
      </c>
      <c r="BT47" s="95">
        <v>50</v>
      </c>
      <c r="BU47" s="90">
        <v>37</v>
      </c>
      <c r="BV47" s="50">
        <f t="shared" si="22"/>
        <v>87</v>
      </c>
      <c r="BW47" s="48">
        <f t="shared" si="23"/>
        <v>128</v>
      </c>
      <c r="BX47" s="49">
        <f t="shared" si="24"/>
        <v>85</v>
      </c>
      <c r="BY47" s="47">
        <f t="shared" si="25"/>
        <v>213</v>
      </c>
      <c r="BZ47" s="89">
        <v>466</v>
      </c>
      <c r="CA47" s="90">
        <v>371</v>
      </c>
      <c r="CB47" s="89">
        <v>130</v>
      </c>
      <c r="CC47" s="90">
        <v>104</v>
      </c>
      <c r="CD47" s="89">
        <v>29</v>
      </c>
      <c r="CE47" s="90">
        <v>31</v>
      </c>
      <c r="CF47" s="89">
        <v>5</v>
      </c>
      <c r="CG47" s="90">
        <v>1</v>
      </c>
      <c r="CH47" s="89">
        <v>135</v>
      </c>
      <c r="CI47" s="90">
        <v>98</v>
      </c>
      <c r="CJ47" s="89">
        <v>44</v>
      </c>
      <c r="CK47" s="90">
        <v>25</v>
      </c>
      <c r="CL47" s="89">
        <v>2</v>
      </c>
      <c r="CM47" s="90">
        <v>1</v>
      </c>
      <c r="CN47" s="52">
        <f t="shared" si="26"/>
        <v>811</v>
      </c>
      <c r="CO47" s="52">
        <f t="shared" si="27"/>
        <v>631</v>
      </c>
      <c r="CP47" s="53">
        <f t="shared" si="28"/>
        <v>1442</v>
      </c>
      <c r="CQ47" s="52">
        <f t="shared" si="29"/>
        <v>811</v>
      </c>
      <c r="CR47" s="52">
        <f t="shared" si="30"/>
        <v>631</v>
      </c>
      <c r="CS47" s="54">
        <f t="shared" si="31"/>
        <v>1442</v>
      </c>
      <c r="CT47" s="96">
        <v>547</v>
      </c>
      <c r="CU47" s="97">
        <v>446</v>
      </c>
      <c r="CV47" s="57">
        <f t="shared" si="32"/>
        <v>993</v>
      </c>
      <c r="CW47" s="96">
        <v>7</v>
      </c>
      <c r="CX47" s="97">
        <v>5</v>
      </c>
      <c r="CY47" s="57">
        <f t="shared" si="33"/>
        <v>12</v>
      </c>
      <c r="CZ47" s="96">
        <v>36</v>
      </c>
      <c r="DA47" s="98">
        <v>35</v>
      </c>
      <c r="DB47" s="57">
        <f t="shared" si="34"/>
        <v>71</v>
      </c>
      <c r="DC47" s="96">
        <v>1</v>
      </c>
      <c r="DD47" s="98">
        <v>1</v>
      </c>
      <c r="DE47" s="57">
        <f t="shared" si="35"/>
        <v>2</v>
      </c>
      <c r="DF47" s="96">
        <v>220</v>
      </c>
      <c r="DG47" s="98">
        <v>144</v>
      </c>
      <c r="DH47" s="57">
        <f t="shared" si="36"/>
        <v>364</v>
      </c>
      <c r="DI47" s="96">
        <v>0</v>
      </c>
      <c r="DJ47" s="98">
        <v>0</v>
      </c>
      <c r="DK47" s="57">
        <f t="shared" si="37"/>
        <v>0</v>
      </c>
      <c r="DL47" s="59">
        <f t="shared" si="38"/>
        <v>811</v>
      </c>
      <c r="DM47" s="60">
        <f t="shared" si="39"/>
        <v>631</v>
      </c>
      <c r="DN47" s="47">
        <f t="shared" si="40"/>
        <v>1442</v>
      </c>
      <c r="DO47" s="35"/>
      <c r="DP47" s="47">
        <f t="shared" si="41"/>
        <v>0</v>
      </c>
      <c r="DQ47" s="47">
        <f t="shared" si="42"/>
        <v>0</v>
      </c>
      <c r="DR47" s="59">
        <f t="shared" si="43"/>
        <v>1442</v>
      </c>
      <c r="DS47" s="48">
        <f t="shared" si="44"/>
        <v>1442</v>
      </c>
      <c r="DT47" s="49">
        <f t="shared" si="45"/>
        <v>0</v>
      </c>
      <c r="DU47" s="49">
        <f t="shared" si="46"/>
        <v>0</v>
      </c>
      <c r="DV47" s="47">
        <f t="shared" si="47"/>
        <v>0</v>
      </c>
      <c r="DW47" s="47">
        <f t="shared" si="48"/>
        <v>0</v>
      </c>
    </row>
    <row r="48" spans="1:216" s="30" customFormat="1" ht="39.75" customHeight="1">
      <c r="A48" s="31">
        <v>45</v>
      </c>
      <c r="B48" s="35">
        <v>1625</v>
      </c>
      <c r="C48" s="44" t="s">
        <v>110</v>
      </c>
      <c r="D48" s="29" t="s">
        <v>64</v>
      </c>
      <c r="E48" s="26" t="s">
        <v>65</v>
      </c>
      <c r="F48" s="118">
        <v>3</v>
      </c>
      <c r="G48" s="119">
        <v>55</v>
      </c>
      <c r="H48" s="120">
        <v>36</v>
      </c>
      <c r="I48" s="47">
        <f t="shared" si="0"/>
        <v>91</v>
      </c>
      <c r="J48" s="118">
        <v>3</v>
      </c>
      <c r="K48" s="119">
        <v>67</v>
      </c>
      <c r="L48" s="120">
        <v>51</v>
      </c>
      <c r="M48" s="47">
        <f t="shared" si="1"/>
        <v>118</v>
      </c>
      <c r="N48" s="118">
        <v>3</v>
      </c>
      <c r="O48" s="119">
        <v>66</v>
      </c>
      <c r="P48" s="120">
        <v>57</v>
      </c>
      <c r="Q48" s="47">
        <f t="shared" si="2"/>
        <v>123</v>
      </c>
      <c r="R48" s="118">
        <v>3</v>
      </c>
      <c r="S48" s="119">
        <v>66</v>
      </c>
      <c r="T48" s="120">
        <v>63</v>
      </c>
      <c r="U48" s="47">
        <f t="shared" si="3"/>
        <v>129</v>
      </c>
      <c r="V48" s="118">
        <v>3</v>
      </c>
      <c r="W48" s="119">
        <v>67</v>
      </c>
      <c r="X48" s="120">
        <v>58</v>
      </c>
      <c r="Y48" s="47">
        <f t="shared" si="4"/>
        <v>125</v>
      </c>
      <c r="Z48" s="48">
        <f t="shared" si="49"/>
        <v>321</v>
      </c>
      <c r="AA48" s="49">
        <f t="shared" si="50"/>
        <v>265</v>
      </c>
      <c r="AB48" s="47">
        <f t="shared" si="51"/>
        <v>586</v>
      </c>
      <c r="AC48" s="118">
        <v>3</v>
      </c>
      <c r="AD48" s="119">
        <v>74</v>
      </c>
      <c r="AE48" s="120">
        <v>60</v>
      </c>
      <c r="AF48" s="47">
        <f t="shared" si="8"/>
        <v>134</v>
      </c>
      <c r="AG48" s="121">
        <v>3</v>
      </c>
      <c r="AH48" s="119">
        <v>67</v>
      </c>
      <c r="AI48" s="120">
        <v>65</v>
      </c>
      <c r="AJ48" s="47">
        <f t="shared" si="9"/>
        <v>132</v>
      </c>
      <c r="AK48" s="118">
        <v>3</v>
      </c>
      <c r="AL48" s="119">
        <v>92</v>
      </c>
      <c r="AM48" s="120">
        <v>53</v>
      </c>
      <c r="AN48" s="47">
        <f t="shared" si="10"/>
        <v>145</v>
      </c>
      <c r="AO48" s="48">
        <f t="shared" si="11"/>
        <v>233</v>
      </c>
      <c r="AP48" s="49">
        <f t="shared" si="12"/>
        <v>178</v>
      </c>
      <c r="AQ48" s="47">
        <f t="shared" si="13"/>
        <v>411</v>
      </c>
      <c r="AR48" s="118">
        <v>3</v>
      </c>
      <c r="AS48" s="119">
        <v>71</v>
      </c>
      <c r="AT48" s="120">
        <v>85</v>
      </c>
      <c r="AU48" s="47">
        <f t="shared" si="14"/>
        <v>156</v>
      </c>
      <c r="AV48" s="118">
        <v>3</v>
      </c>
      <c r="AW48" s="119">
        <v>58</v>
      </c>
      <c r="AX48" s="120">
        <v>44</v>
      </c>
      <c r="AY48" s="47">
        <f t="shared" si="15"/>
        <v>102</v>
      </c>
      <c r="AZ48" s="48">
        <f t="shared" si="16"/>
        <v>129</v>
      </c>
      <c r="BA48" s="49">
        <f t="shared" si="17"/>
        <v>129</v>
      </c>
      <c r="BB48" s="47">
        <f t="shared" si="18"/>
        <v>258</v>
      </c>
      <c r="BC48" s="118">
        <v>2</v>
      </c>
      <c r="BD48" s="120">
        <v>71</v>
      </c>
      <c r="BE48" s="118">
        <v>1</v>
      </c>
      <c r="BF48" s="120">
        <v>9</v>
      </c>
      <c r="BG48" s="118">
        <v>1</v>
      </c>
      <c r="BH48" s="120">
        <v>49</v>
      </c>
      <c r="BI48" s="50">
        <f t="shared" si="19"/>
        <v>129</v>
      </c>
      <c r="BJ48" s="119">
        <v>64</v>
      </c>
      <c r="BK48" s="120">
        <v>65</v>
      </c>
      <c r="BL48" s="50">
        <f t="shared" si="20"/>
        <v>129</v>
      </c>
      <c r="BM48" s="118">
        <v>2</v>
      </c>
      <c r="BN48" s="120">
        <v>64</v>
      </c>
      <c r="BO48" s="118">
        <v>1</v>
      </c>
      <c r="BP48" s="120">
        <v>18</v>
      </c>
      <c r="BQ48" s="118">
        <v>1</v>
      </c>
      <c r="BR48" s="120">
        <v>41</v>
      </c>
      <c r="BS48" s="50">
        <f t="shared" si="21"/>
        <v>123</v>
      </c>
      <c r="BT48" s="119">
        <v>60</v>
      </c>
      <c r="BU48" s="120">
        <v>63</v>
      </c>
      <c r="BV48" s="50">
        <f t="shared" si="22"/>
        <v>123</v>
      </c>
      <c r="BW48" s="48">
        <f t="shared" si="23"/>
        <v>124</v>
      </c>
      <c r="BX48" s="49">
        <f t="shared" si="24"/>
        <v>128</v>
      </c>
      <c r="BY48" s="47">
        <f t="shared" si="25"/>
        <v>252</v>
      </c>
      <c r="BZ48" s="122">
        <v>550</v>
      </c>
      <c r="CA48" s="120">
        <v>486</v>
      </c>
      <c r="CB48" s="122">
        <v>90</v>
      </c>
      <c r="CC48" s="120">
        <v>79</v>
      </c>
      <c r="CD48" s="122">
        <v>14</v>
      </c>
      <c r="CE48" s="120">
        <v>6</v>
      </c>
      <c r="CF48" s="122">
        <v>0</v>
      </c>
      <c r="CG48" s="120">
        <v>0</v>
      </c>
      <c r="CH48" s="122">
        <v>141</v>
      </c>
      <c r="CI48" s="120">
        <v>114</v>
      </c>
      <c r="CJ48" s="122">
        <v>12</v>
      </c>
      <c r="CK48" s="120">
        <v>12</v>
      </c>
      <c r="CL48" s="89">
        <v>0</v>
      </c>
      <c r="CM48" s="90">
        <v>3</v>
      </c>
      <c r="CN48" s="52">
        <f t="shared" si="26"/>
        <v>807</v>
      </c>
      <c r="CO48" s="52">
        <f t="shared" si="27"/>
        <v>700</v>
      </c>
      <c r="CP48" s="53">
        <f t="shared" si="28"/>
        <v>1507</v>
      </c>
      <c r="CQ48" s="52">
        <f t="shared" si="29"/>
        <v>807</v>
      </c>
      <c r="CR48" s="52">
        <f t="shared" si="30"/>
        <v>700</v>
      </c>
      <c r="CS48" s="54">
        <f t="shared" si="31"/>
        <v>1507</v>
      </c>
      <c r="CT48" s="123">
        <v>509</v>
      </c>
      <c r="CU48" s="124">
        <v>481</v>
      </c>
      <c r="CV48" s="57">
        <f t="shared" si="32"/>
        <v>990</v>
      </c>
      <c r="CW48" s="123">
        <v>20</v>
      </c>
      <c r="CX48" s="124">
        <v>9</v>
      </c>
      <c r="CY48" s="57">
        <f t="shared" si="33"/>
        <v>29</v>
      </c>
      <c r="CZ48" s="123">
        <v>38</v>
      </c>
      <c r="DA48" s="124">
        <v>47</v>
      </c>
      <c r="DB48" s="57">
        <f t="shared" si="34"/>
        <v>85</v>
      </c>
      <c r="DC48" s="123">
        <v>4</v>
      </c>
      <c r="DD48" s="124">
        <v>4</v>
      </c>
      <c r="DE48" s="57">
        <f t="shared" si="35"/>
        <v>8</v>
      </c>
      <c r="DF48" s="123">
        <v>236</v>
      </c>
      <c r="DG48" s="124">
        <v>159</v>
      </c>
      <c r="DH48" s="57">
        <f t="shared" si="36"/>
        <v>395</v>
      </c>
      <c r="DI48" s="123">
        <v>0</v>
      </c>
      <c r="DJ48" s="124">
        <v>0</v>
      </c>
      <c r="DK48" s="57">
        <f t="shared" si="37"/>
        <v>0</v>
      </c>
      <c r="DL48" s="59">
        <f t="shared" si="38"/>
        <v>807</v>
      </c>
      <c r="DM48" s="60">
        <f t="shared" si="39"/>
        <v>700</v>
      </c>
      <c r="DN48" s="47">
        <f t="shared" si="40"/>
        <v>1507</v>
      </c>
      <c r="DO48" s="35"/>
      <c r="DP48" s="47">
        <f t="shared" si="41"/>
        <v>0</v>
      </c>
      <c r="DQ48" s="47">
        <f t="shared" si="42"/>
        <v>0</v>
      </c>
      <c r="DR48" s="59">
        <f t="shared" si="43"/>
        <v>1507</v>
      </c>
      <c r="DS48" s="48">
        <f t="shared" si="44"/>
        <v>1507</v>
      </c>
      <c r="DT48" s="49">
        <f t="shared" si="45"/>
        <v>0</v>
      </c>
      <c r="DU48" s="49">
        <f t="shared" si="46"/>
        <v>0</v>
      </c>
      <c r="DV48" s="47">
        <f t="shared" si="47"/>
        <v>0</v>
      </c>
      <c r="DW48" s="47">
        <f t="shared" si="48"/>
        <v>0</v>
      </c>
    </row>
    <row r="49" spans="1:127" s="30" customFormat="1" ht="39.75" customHeight="1">
      <c r="A49" s="35">
        <v>46</v>
      </c>
      <c r="B49" s="35">
        <v>1627</v>
      </c>
      <c r="C49" s="44" t="s">
        <v>111</v>
      </c>
      <c r="D49" s="29" t="s">
        <v>64</v>
      </c>
      <c r="E49" s="26" t="s">
        <v>65</v>
      </c>
      <c r="F49" s="94">
        <v>2</v>
      </c>
      <c r="G49" s="95">
        <v>39</v>
      </c>
      <c r="H49" s="90">
        <v>35</v>
      </c>
      <c r="I49" s="47">
        <f t="shared" si="0"/>
        <v>74</v>
      </c>
      <c r="J49" s="94">
        <v>2</v>
      </c>
      <c r="K49" s="95">
        <v>43</v>
      </c>
      <c r="L49" s="90">
        <v>49</v>
      </c>
      <c r="M49" s="47">
        <f t="shared" si="1"/>
        <v>92</v>
      </c>
      <c r="N49" s="94">
        <v>2</v>
      </c>
      <c r="O49" s="95">
        <v>55</v>
      </c>
      <c r="P49" s="90">
        <v>40</v>
      </c>
      <c r="Q49" s="47">
        <f t="shared" si="2"/>
        <v>95</v>
      </c>
      <c r="R49" s="94">
        <v>2</v>
      </c>
      <c r="S49" s="95">
        <v>53</v>
      </c>
      <c r="T49" s="90">
        <v>47</v>
      </c>
      <c r="U49" s="47">
        <f t="shared" si="3"/>
        <v>100</v>
      </c>
      <c r="V49" s="94">
        <v>2</v>
      </c>
      <c r="W49" s="95">
        <v>46</v>
      </c>
      <c r="X49" s="90">
        <v>53</v>
      </c>
      <c r="Y49" s="47">
        <f t="shared" si="4"/>
        <v>99</v>
      </c>
      <c r="Z49" s="48">
        <f t="shared" si="49"/>
        <v>236</v>
      </c>
      <c r="AA49" s="49">
        <f t="shared" si="50"/>
        <v>224</v>
      </c>
      <c r="AB49" s="47">
        <f t="shared" si="51"/>
        <v>460</v>
      </c>
      <c r="AC49" s="94">
        <v>2</v>
      </c>
      <c r="AD49" s="95">
        <v>45</v>
      </c>
      <c r="AE49" s="90">
        <v>48</v>
      </c>
      <c r="AF49" s="47">
        <f t="shared" si="8"/>
        <v>93</v>
      </c>
      <c r="AG49" s="94">
        <v>2</v>
      </c>
      <c r="AH49" s="95">
        <v>55</v>
      </c>
      <c r="AI49" s="90">
        <v>50</v>
      </c>
      <c r="AJ49" s="47">
        <f t="shared" si="9"/>
        <v>105</v>
      </c>
      <c r="AK49" s="94">
        <v>2</v>
      </c>
      <c r="AL49" s="95">
        <v>42</v>
      </c>
      <c r="AM49" s="90">
        <v>55</v>
      </c>
      <c r="AN49" s="47">
        <f t="shared" si="10"/>
        <v>97</v>
      </c>
      <c r="AO49" s="48">
        <f t="shared" si="11"/>
        <v>142</v>
      </c>
      <c r="AP49" s="49">
        <f t="shared" si="12"/>
        <v>153</v>
      </c>
      <c r="AQ49" s="47">
        <f t="shared" si="13"/>
        <v>295</v>
      </c>
      <c r="AR49" s="94">
        <v>2</v>
      </c>
      <c r="AS49" s="95">
        <v>55</v>
      </c>
      <c r="AT49" s="90">
        <v>47</v>
      </c>
      <c r="AU49" s="47">
        <f t="shared" si="14"/>
        <v>102</v>
      </c>
      <c r="AV49" s="94">
        <v>2</v>
      </c>
      <c r="AW49" s="95">
        <v>45</v>
      </c>
      <c r="AX49" s="90">
        <v>40</v>
      </c>
      <c r="AY49" s="47">
        <f t="shared" si="15"/>
        <v>85</v>
      </c>
      <c r="AZ49" s="48">
        <f t="shared" si="16"/>
        <v>100</v>
      </c>
      <c r="BA49" s="49">
        <f t="shared" si="17"/>
        <v>87</v>
      </c>
      <c r="BB49" s="47">
        <f t="shared" si="18"/>
        <v>187</v>
      </c>
      <c r="BC49" s="94">
        <v>1</v>
      </c>
      <c r="BD49" s="90">
        <v>40</v>
      </c>
      <c r="BE49" s="94">
        <v>1</v>
      </c>
      <c r="BF49" s="90">
        <v>22</v>
      </c>
      <c r="BG49" s="94">
        <v>1</v>
      </c>
      <c r="BH49" s="90">
        <v>49</v>
      </c>
      <c r="BI49" s="50">
        <f t="shared" si="19"/>
        <v>111</v>
      </c>
      <c r="BJ49" s="95">
        <v>58</v>
      </c>
      <c r="BK49" s="90">
        <v>53</v>
      </c>
      <c r="BL49" s="50">
        <f t="shared" si="20"/>
        <v>111</v>
      </c>
      <c r="BM49" s="94">
        <v>1</v>
      </c>
      <c r="BN49" s="90">
        <v>42</v>
      </c>
      <c r="BO49" s="94">
        <v>1</v>
      </c>
      <c r="BP49" s="90">
        <v>18</v>
      </c>
      <c r="BQ49" s="94">
        <v>1</v>
      </c>
      <c r="BR49" s="90">
        <v>40</v>
      </c>
      <c r="BS49" s="50">
        <f t="shared" si="21"/>
        <v>100</v>
      </c>
      <c r="BT49" s="95">
        <v>49</v>
      </c>
      <c r="BU49" s="90">
        <v>51</v>
      </c>
      <c r="BV49" s="50">
        <f t="shared" si="22"/>
        <v>100</v>
      </c>
      <c r="BW49" s="48">
        <f t="shared" si="23"/>
        <v>107</v>
      </c>
      <c r="BX49" s="49">
        <f t="shared" si="24"/>
        <v>104</v>
      </c>
      <c r="BY49" s="47">
        <f t="shared" si="25"/>
        <v>211</v>
      </c>
      <c r="BZ49" s="89">
        <v>391</v>
      </c>
      <c r="CA49" s="90">
        <v>413</v>
      </c>
      <c r="CB49" s="89">
        <v>74</v>
      </c>
      <c r="CC49" s="90">
        <v>70</v>
      </c>
      <c r="CD49" s="89">
        <v>17</v>
      </c>
      <c r="CE49" s="90">
        <v>9</v>
      </c>
      <c r="CF49" s="89">
        <v>0</v>
      </c>
      <c r="CG49" s="90">
        <v>0</v>
      </c>
      <c r="CH49" s="89">
        <v>77</v>
      </c>
      <c r="CI49" s="90">
        <v>63</v>
      </c>
      <c r="CJ49" s="89">
        <v>25</v>
      </c>
      <c r="CK49" s="90">
        <v>11</v>
      </c>
      <c r="CL49" s="89">
        <v>1</v>
      </c>
      <c r="CM49" s="90">
        <v>2</v>
      </c>
      <c r="CN49" s="52">
        <f t="shared" si="26"/>
        <v>585</v>
      </c>
      <c r="CO49" s="52">
        <f t="shared" si="27"/>
        <v>568</v>
      </c>
      <c r="CP49" s="53">
        <f t="shared" si="28"/>
        <v>1153</v>
      </c>
      <c r="CQ49" s="52">
        <f t="shared" si="29"/>
        <v>585</v>
      </c>
      <c r="CR49" s="52">
        <f t="shared" si="30"/>
        <v>568</v>
      </c>
      <c r="CS49" s="54">
        <f t="shared" si="31"/>
        <v>1153</v>
      </c>
      <c r="CT49" s="96">
        <v>392</v>
      </c>
      <c r="CU49" s="97">
        <v>416</v>
      </c>
      <c r="CV49" s="57">
        <f t="shared" si="32"/>
        <v>808</v>
      </c>
      <c r="CW49" s="96">
        <v>11</v>
      </c>
      <c r="CX49" s="97">
        <v>5</v>
      </c>
      <c r="CY49" s="57">
        <f t="shared" si="33"/>
        <v>16</v>
      </c>
      <c r="CZ49" s="96">
        <v>24</v>
      </c>
      <c r="DA49" s="98">
        <v>25</v>
      </c>
      <c r="DB49" s="57">
        <f t="shared" si="34"/>
        <v>49</v>
      </c>
      <c r="DC49" s="96">
        <v>3</v>
      </c>
      <c r="DD49" s="98">
        <v>3</v>
      </c>
      <c r="DE49" s="57">
        <f t="shared" si="35"/>
        <v>6</v>
      </c>
      <c r="DF49" s="96">
        <v>155</v>
      </c>
      <c r="DG49" s="98">
        <v>119</v>
      </c>
      <c r="DH49" s="57">
        <f t="shared" si="36"/>
        <v>274</v>
      </c>
      <c r="DI49" s="96">
        <v>0</v>
      </c>
      <c r="DJ49" s="98">
        <v>0</v>
      </c>
      <c r="DK49" s="57">
        <f t="shared" si="37"/>
        <v>0</v>
      </c>
      <c r="DL49" s="59">
        <f t="shared" si="38"/>
        <v>585</v>
      </c>
      <c r="DM49" s="60">
        <f t="shared" si="39"/>
        <v>568</v>
      </c>
      <c r="DN49" s="47">
        <f t="shared" si="40"/>
        <v>1153</v>
      </c>
      <c r="DO49" s="35"/>
      <c r="DP49" s="47">
        <f t="shared" si="41"/>
        <v>0</v>
      </c>
      <c r="DQ49" s="47">
        <f t="shared" si="42"/>
        <v>0</v>
      </c>
      <c r="DR49" s="59">
        <f t="shared" si="43"/>
        <v>1153</v>
      </c>
      <c r="DS49" s="48">
        <f t="shared" si="44"/>
        <v>1153</v>
      </c>
      <c r="DT49" s="49">
        <f t="shared" si="45"/>
        <v>0</v>
      </c>
      <c r="DU49" s="49">
        <f t="shared" si="46"/>
        <v>0</v>
      </c>
      <c r="DV49" s="47">
        <f t="shared" si="47"/>
        <v>0</v>
      </c>
      <c r="DW49" s="47">
        <f t="shared" si="48"/>
        <v>0</v>
      </c>
    </row>
    <row r="50" spans="1:127" s="30" customFormat="1" ht="39.75" customHeight="1">
      <c r="A50" s="31">
        <v>47</v>
      </c>
      <c r="B50" s="37">
        <v>1623</v>
      </c>
      <c r="C50" s="44" t="s">
        <v>112</v>
      </c>
      <c r="D50" s="29" t="s">
        <v>64</v>
      </c>
      <c r="E50" s="26" t="s">
        <v>65</v>
      </c>
      <c r="F50" s="125">
        <v>2</v>
      </c>
      <c r="G50" s="126">
        <v>43</v>
      </c>
      <c r="H50" s="127">
        <v>26</v>
      </c>
      <c r="I50" s="47">
        <f t="shared" si="0"/>
        <v>69</v>
      </c>
      <c r="J50" s="125">
        <v>2</v>
      </c>
      <c r="K50" s="126">
        <v>48</v>
      </c>
      <c r="L50" s="127">
        <v>38</v>
      </c>
      <c r="M50" s="47">
        <f t="shared" si="1"/>
        <v>86</v>
      </c>
      <c r="N50" s="125">
        <v>2</v>
      </c>
      <c r="O50" s="126">
        <v>47</v>
      </c>
      <c r="P50" s="127">
        <v>31</v>
      </c>
      <c r="Q50" s="47">
        <f t="shared" si="2"/>
        <v>78</v>
      </c>
      <c r="R50" s="125">
        <v>2</v>
      </c>
      <c r="S50" s="126">
        <v>53</v>
      </c>
      <c r="T50" s="127">
        <v>39</v>
      </c>
      <c r="U50" s="47">
        <f t="shared" si="3"/>
        <v>92</v>
      </c>
      <c r="V50" s="125">
        <v>2</v>
      </c>
      <c r="W50" s="126">
        <v>57</v>
      </c>
      <c r="X50" s="127">
        <v>30</v>
      </c>
      <c r="Y50" s="47">
        <f t="shared" si="4"/>
        <v>87</v>
      </c>
      <c r="Z50" s="48">
        <f t="shared" si="49"/>
        <v>248</v>
      </c>
      <c r="AA50" s="49">
        <f t="shared" si="50"/>
        <v>164</v>
      </c>
      <c r="AB50" s="47">
        <f t="shared" si="51"/>
        <v>412</v>
      </c>
      <c r="AC50" s="125">
        <v>2</v>
      </c>
      <c r="AD50" s="126">
        <v>55</v>
      </c>
      <c r="AE50" s="127">
        <v>39</v>
      </c>
      <c r="AF50" s="47">
        <f t="shared" si="8"/>
        <v>94</v>
      </c>
      <c r="AG50" s="125">
        <v>2</v>
      </c>
      <c r="AH50" s="126">
        <v>69</v>
      </c>
      <c r="AI50" s="127">
        <v>32</v>
      </c>
      <c r="AJ50" s="47">
        <f t="shared" si="9"/>
        <v>101</v>
      </c>
      <c r="AK50" s="125">
        <v>2</v>
      </c>
      <c r="AL50" s="126">
        <v>48</v>
      </c>
      <c r="AM50" s="127">
        <v>44</v>
      </c>
      <c r="AN50" s="47">
        <f t="shared" si="10"/>
        <v>92</v>
      </c>
      <c r="AO50" s="48">
        <f t="shared" si="11"/>
        <v>172</v>
      </c>
      <c r="AP50" s="49">
        <f t="shared" si="12"/>
        <v>115</v>
      </c>
      <c r="AQ50" s="47">
        <f t="shared" si="13"/>
        <v>287</v>
      </c>
      <c r="AR50" s="125">
        <v>2</v>
      </c>
      <c r="AS50" s="126">
        <v>59</v>
      </c>
      <c r="AT50" s="127">
        <v>46</v>
      </c>
      <c r="AU50" s="47">
        <f t="shared" si="14"/>
        <v>105</v>
      </c>
      <c r="AV50" s="125">
        <v>2</v>
      </c>
      <c r="AW50" s="126">
        <v>32</v>
      </c>
      <c r="AX50" s="127">
        <v>35</v>
      </c>
      <c r="AY50" s="47">
        <f t="shared" si="15"/>
        <v>67</v>
      </c>
      <c r="AZ50" s="48">
        <f t="shared" si="16"/>
        <v>91</v>
      </c>
      <c r="BA50" s="49">
        <f t="shared" si="17"/>
        <v>81</v>
      </c>
      <c r="BB50" s="47">
        <f t="shared" si="18"/>
        <v>172</v>
      </c>
      <c r="BC50" s="125">
        <v>1</v>
      </c>
      <c r="BD50" s="127">
        <v>29</v>
      </c>
      <c r="BE50" s="125">
        <v>1</v>
      </c>
      <c r="BF50" s="127">
        <v>19</v>
      </c>
      <c r="BG50" s="125">
        <v>0</v>
      </c>
      <c r="BH50" s="127">
        <v>0</v>
      </c>
      <c r="BI50" s="50">
        <f t="shared" si="19"/>
        <v>48</v>
      </c>
      <c r="BJ50" s="126">
        <v>22</v>
      </c>
      <c r="BK50" s="127">
        <v>26</v>
      </c>
      <c r="BL50" s="50">
        <f t="shared" si="20"/>
        <v>48</v>
      </c>
      <c r="BM50" s="125">
        <v>1</v>
      </c>
      <c r="BN50" s="127">
        <v>17</v>
      </c>
      <c r="BO50" s="125">
        <v>1</v>
      </c>
      <c r="BP50" s="127">
        <v>11</v>
      </c>
      <c r="BQ50" s="125">
        <v>0</v>
      </c>
      <c r="BR50" s="127">
        <v>0</v>
      </c>
      <c r="BS50" s="50">
        <f t="shared" si="21"/>
        <v>28</v>
      </c>
      <c r="BT50" s="126">
        <v>13</v>
      </c>
      <c r="BU50" s="127">
        <v>15</v>
      </c>
      <c r="BV50" s="50">
        <f t="shared" si="22"/>
        <v>28</v>
      </c>
      <c r="BW50" s="48">
        <f t="shared" si="23"/>
        <v>35</v>
      </c>
      <c r="BX50" s="49">
        <f t="shared" si="24"/>
        <v>41</v>
      </c>
      <c r="BY50" s="47">
        <f t="shared" si="25"/>
        <v>76</v>
      </c>
      <c r="BZ50" s="128">
        <v>330</v>
      </c>
      <c r="CA50" s="127">
        <v>260</v>
      </c>
      <c r="CB50" s="128">
        <v>87</v>
      </c>
      <c r="CC50" s="127">
        <v>69</v>
      </c>
      <c r="CD50" s="128">
        <v>25</v>
      </c>
      <c r="CE50" s="127">
        <v>15</v>
      </c>
      <c r="CF50" s="128">
        <v>0</v>
      </c>
      <c r="CG50" s="127">
        <v>1</v>
      </c>
      <c r="CH50" s="128">
        <v>81</v>
      </c>
      <c r="CI50" s="127">
        <v>41</v>
      </c>
      <c r="CJ50" s="128">
        <v>22</v>
      </c>
      <c r="CK50" s="127">
        <v>14</v>
      </c>
      <c r="CL50" s="128">
        <v>1</v>
      </c>
      <c r="CM50" s="127">
        <v>1</v>
      </c>
      <c r="CN50" s="52">
        <f t="shared" si="26"/>
        <v>546</v>
      </c>
      <c r="CO50" s="52">
        <f t="shared" si="27"/>
        <v>401</v>
      </c>
      <c r="CP50" s="53">
        <f t="shared" si="28"/>
        <v>947</v>
      </c>
      <c r="CQ50" s="52">
        <f t="shared" si="29"/>
        <v>546</v>
      </c>
      <c r="CR50" s="52">
        <f t="shared" si="30"/>
        <v>401</v>
      </c>
      <c r="CS50" s="54">
        <f t="shared" si="31"/>
        <v>947</v>
      </c>
      <c r="CT50" s="129">
        <v>249</v>
      </c>
      <c r="CU50" s="130">
        <v>193</v>
      </c>
      <c r="CV50" s="57">
        <f t="shared" si="32"/>
        <v>442</v>
      </c>
      <c r="CW50" s="129">
        <v>16</v>
      </c>
      <c r="CX50" s="130">
        <v>14</v>
      </c>
      <c r="CY50" s="57">
        <f t="shared" si="33"/>
        <v>30</v>
      </c>
      <c r="CZ50" s="129">
        <v>70</v>
      </c>
      <c r="DA50" s="131">
        <v>49</v>
      </c>
      <c r="DB50" s="57">
        <f t="shared" si="34"/>
        <v>119</v>
      </c>
      <c r="DC50" s="129">
        <v>8</v>
      </c>
      <c r="DD50" s="131">
        <v>1</v>
      </c>
      <c r="DE50" s="57">
        <f t="shared" si="35"/>
        <v>9</v>
      </c>
      <c r="DF50" s="129">
        <v>203</v>
      </c>
      <c r="DG50" s="131">
        <v>144</v>
      </c>
      <c r="DH50" s="57">
        <f t="shared" si="36"/>
        <v>347</v>
      </c>
      <c r="DI50" s="129">
        <v>0</v>
      </c>
      <c r="DJ50" s="131">
        <v>0</v>
      </c>
      <c r="DK50" s="57">
        <f t="shared" si="37"/>
        <v>0</v>
      </c>
      <c r="DL50" s="59">
        <f t="shared" si="38"/>
        <v>546</v>
      </c>
      <c r="DM50" s="60">
        <f t="shared" si="39"/>
        <v>401</v>
      </c>
      <c r="DN50" s="47">
        <f t="shared" si="40"/>
        <v>947</v>
      </c>
      <c r="DO50" s="37"/>
      <c r="DP50" s="47">
        <f t="shared" si="41"/>
        <v>0</v>
      </c>
      <c r="DQ50" s="47">
        <f t="shared" si="42"/>
        <v>0</v>
      </c>
      <c r="DR50" s="59">
        <f t="shared" si="43"/>
        <v>947</v>
      </c>
      <c r="DS50" s="48">
        <f t="shared" si="44"/>
        <v>947</v>
      </c>
      <c r="DT50" s="49">
        <f t="shared" si="45"/>
        <v>0</v>
      </c>
      <c r="DU50" s="49">
        <f t="shared" si="46"/>
        <v>0</v>
      </c>
      <c r="DV50" s="47">
        <f t="shared" si="47"/>
        <v>0</v>
      </c>
      <c r="DW50" s="47">
        <f t="shared" si="48"/>
        <v>0</v>
      </c>
    </row>
    <row r="51" spans="1:127" s="30" customFormat="1" ht="39.75" customHeight="1">
      <c r="A51" s="35">
        <v>48</v>
      </c>
      <c r="B51" s="35">
        <v>1622</v>
      </c>
      <c r="C51" s="44" t="s">
        <v>113</v>
      </c>
      <c r="D51" s="29" t="s">
        <v>64</v>
      </c>
      <c r="E51" s="26" t="s">
        <v>65</v>
      </c>
      <c r="F51" s="99">
        <v>1</v>
      </c>
      <c r="G51" s="100">
        <v>28</v>
      </c>
      <c r="H51" s="35">
        <v>12</v>
      </c>
      <c r="I51" s="47">
        <f t="shared" si="0"/>
        <v>40</v>
      </c>
      <c r="J51" s="94">
        <v>1</v>
      </c>
      <c r="K51" s="95">
        <v>14</v>
      </c>
      <c r="L51" s="90">
        <v>20</v>
      </c>
      <c r="M51" s="47">
        <f t="shared" si="1"/>
        <v>34</v>
      </c>
      <c r="N51" s="94">
        <v>1</v>
      </c>
      <c r="O51" s="95">
        <v>27</v>
      </c>
      <c r="P51" s="90">
        <v>17</v>
      </c>
      <c r="Q51" s="47">
        <f t="shared" si="2"/>
        <v>44</v>
      </c>
      <c r="R51" s="94">
        <v>1</v>
      </c>
      <c r="S51" s="95">
        <v>23</v>
      </c>
      <c r="T51" s="90">
        <v>19</v>
      </c>
      <c r="U51" s="47">
        <f t="shared" si="3"/>
        <v>42</v>
      </c>
      <c r="V51" s="94">
        <v>1</v>
      </c>
      <c r="W51" s="95">
        <v>28</v>
      </c>
      <c r="X51" s="90">
        <v>17</v>
      </c>
      <c r="Y51" s="47">
        <f t="shared" si="4"/>
        <v>45</v>
      </c>
      <c r="Z51" s="48">
        <f t="shared" si="49"/>
        <v>120</v>
      </c>
      <c r="AA51" s="49">
        <f t="shared" si="50"/>
        <v>85</v>
      </c>
      <c r="AB51" s="47">
        <f t="shared" si="51"/>
        <v>205</v>
      </c>
      <c r="AC51" s="94">
        <v>1</v>
      </c>
      <c r="AD51" s="95">
        <v>27</v>
      </c>
      <c r="AE51" s="90">
        <v>18</v>
      </c>
      <c r="AF51" s="47">
        <f t="shared" si="8"/>
        <v>45</v>
      </c>
      <c r="AG51" s="94">
        <v>2</v>
      </c>
      <c r="AH51" s="95">
        <v>51</v>
      </c>
      <c r="AI51" s="90">
        <v>20</v>
      </c>
      <c r="AJ51" s="47">
        <f t="shared" si="9"/>
        <v>71</v>
      </c>
      <c r="AK51" s="94">
        <v>2</v>
      </c>
      <c r="AL51" s="95">
        <v>43</v>
      </c>
      <c r="AM51" s="90">
        <v>32</v>
      </c>
      <c r="AN51" s="47">
        <f t="shared" si="10"/>
        <v>75</v>
      </c>
      <c r="AO51" s="48">
        <f t="shared" si="11"/>
        <v>121</v>
      </c>
      <c r="AP51" s="49">
        <f t="shared" si="12"/>
        <v>70</v>
      </c>
      <c r="AQ51" s="47">
        <f t="shared" si="13"/>
        <v>191</v>
      </c>
      <c r="AR51" s="94">
        <v>2</v>
      </c>
      <c r="AS51" s="95">
        <v>39</v>
      </c>
      <c r="AT51" s="90">
        <v>30</v>
      </c>
      <c r="AU51" s="47">
        <f t="shared" si="14"/>
        <v>69</v>
      </c>
      <c r="AV51" s="94">
        <v>2</v>
      </c>
      <c r="AW51" s="95">
        <v>27</v>
      </c>
      <c r="AX51" s="90">
        <v>25</v>
      </c>
      <c r="AY51" s="47">
        <f t="shared" si="15"/>
        <v>52</v>
      </c>
      <c r="AZ51" s="48">
        <f t="shared" si="16"/>
        <v>66</v>
      </c>
      <c r="BA51" s="49">
        <f t="shared" si="17"/>
        <v>55</v>
      </c>
      <c r="BB51" s="47">
        <f t="shared" si="18"/>
        <v>121</v>
      </c>
      <c r="BC51" s="94">
        <v>1</v>
      </c>
      <c r="BD51" s="90">
        <v>32</v>
      </c>
      <c r="BE51" s="94"/>
      <c r="BF51" s="90"/>
      <c r="BG51" s="94"/>
      <c r="BH51" s="90"/>
      <c r="BI51" s="50">
        <f t="shared" si="19"/>
        <v>32</v>
      </c>
      <c r="BJ51" s="95">
        <v>17</v>
      </c>
      <c r="BK51" s="90">
        <v>15</v>
      </c>
      <c r="BL51" s="50">
        <f t="shared" si="20"/>
        <v>32</v>
      </c>
      <c r="BM51" s="94">
        <v>1</v>
      </c>
      <c r="BN51" s="90">
        <v>25</v>
      </c>
      <c r="BO51" s="94"/>
      <c r="BP51" s="90"/>
      <c r="BQ51" s="94"/>
      <c r="BR51" s="90"/>
      <c r="BS51" s="50">
        <f t="shared" si="21"/>
        <v>25</v>
      </c>
      <c r="BT51" s="95">
        <v>15</v>
      </c>
      <c r="BU51" s="90">
        <v>10</v>
      </c>
      <c r="BV51" s="50">
        <f t="shared" si="22"/>
        <v>25</v>
      </c>
      <c r="BW51" s="48">
        <f t="shared" si="23"/>
        <v>32</v>
      </c>
      <c r="BX51" s="49">
        <f t="shared" si="24"/>
        <v>25</v>
      </c>
      <c r="BY51" s="47">
        <f t="shared" si="25"/>
        <v>57</v>
      </c>
      <c r="BZ51" s="101">
        <v>212</v>
      </c>
      <c r="CA51" s="35">
        <v>152</v>
      </c>
      <c r="CB51" s="101">
        <v>47</v>
      </c>
      <c r="CC51" s="35">
        <v>15</v>
      </c>
      <c r="CD51" s="101">
        <v>9</v>
      </c>
      <c r="CE51" s="35">
        <v>7</v>
      </c>
      <c r="CF51" s="101">
        <v>0</v>
      </c>
      <c r="CG51" s="35">
        <v>0</v>
      </c>
      <c r="CH51" s="101">
        <v>64</v>
      </c>
      <c r="CI51" s="35">
        <v>49</v>
      </c>
      <c r="CJ51" s="101">
        <v>7</v>
      </c>
      <c r="CK51" s="35">
        <v>11</v>
      </c>
      <c r="CL51" s="101">
        <v>0</v>
      </c>
      <c r="CM51" s="35">
        <v>1</v>
      </c>
      <c r="CN51" s="52">
        <f t="shared" si="26"/>
        <v>339</v>
      </c>
      <c r="CO51" s="52">
        <f t="shared" si="27"/>
        <v>235</v>
      </c>
      <c r="CP51" s="53">
        <f t="shared" si="28"/>
        <v>574</v>
      </c>
      <c r="CQ51" s="52">
        <f t="shared" si="29"/>
        <v>339</v>
      </c>
      <c r="CR51" s="52">
        <f t="shared" si="30"/>
        <v>235</v>
      </c>
      <c r="CS51" s="54">
        <f t="shared" si="31"/>
        <v>574</v>
      </c>
      <c r="CT51" s="102">
        <v>188</v>
      </c>
      <c r="CU51" s="103">
        <v>153</v>
      </c>
      <c r="CV51" s="57">
        <f t="shared" si="32"/>
        <v>341</v>
      </c>
      <c r="CW51" s="102">
        <v>6</v>
      </c>
      <c r="CX51" s="103">
        <v>7</v>
      </c>
      <c r="CY51" s="57">
        <f t="shared" si="33"/>
        <v>13</v>
      </c>
      <c r="CZ51" s="102">
        <v>27</v>
      </c>
      <c r="DA51" s="104">
        <v>18</v>
      </c>
      <c r="DB51" s="57">
        <f t="shared" si="34"/>
        <v>45</v>
      </c>
      <c r="DC51" s="102">
        <v>0</v>
      </c>
      <c r="DD51" s="104">
        <v>0</v>
      </c>
      <c r="DE51" s="57">
        <f t="shared" si="35"/>
        <v>0</v>
      </c>
      <c r="DF51" s="102">
        <v>118</v>
      </c>
      <c r="DG51" s="104">
        <v>57</v>
      </c>
      <c r="DH51" s="57">
        <f t="shared" si="36"/>
        <v>175</v>
      </c>
      <c r="DI51" s="102"/>
      <c r="DJ51" s="104"/>
      <c r="DK51" s="57">
        <f t="shared" si="37"/>
        <v>0</v>
      </c>
      <c r="DL51" s="59">
        <f t="shared" si="38"/>
        <v>339</v>
      </c>
      <c r="DM51" s="60">
        <f t="shared" si="39"/>
        <v>235</v>
      </c>
      <c r="DN51" s="47">
        <f t="shared" si="40"/>
        <v>574</v>
      </c>
      <c r="DO51" s="35"/>
      <c r="DP51" s="47">
        <f t="shared" si="41"/>
        <v>0</v>
      </c>
      <c r="DQ51" s="47">
        <f t="shared" si="42"/>
        <v>0</v>
      </c>
      <c r="DR51" s="59">
        <f t="shared" si="43"/>
        <v>574</v>
      </c>
      <c r="DS51" s="48">
        <f t="shared" si="44"/>
        <v>574</v>
      </c>
      <c r="DT51" s="49">
        <f t="shared" si="45"/>
        <v>0</v>
      </c>
      <c r="DU51" s="49">
        <f t="shared" si="46"/>
        <v>0</v>
      </c>
      <c r="DV51" s="47">
        <f t="shared" si="47"/>
        <v>0</v>
      </c>
      <c r="DW51" s="47">
        <f t="shared" si="48"/>
        <v>0</v>
      </c>
    </row>
    <row r="52" spans="1:127" s="30" customFormat="1" ht="39.75" customHeight="1">
      <c r="A52" s="31">
        <v>49</v>
      </c>
      <c r="B52" s="35">
        <v>2350</v>
      </c>
      <c r="C52" s="44" t="s">
        <v>114</v>
      </c>
      <c r="D52" s="29" t="s">
        <v>64</v>
      </c>
      <c r="E52" s="26" t="s">
        <v>65</v>
      </c>
      <c r="F52" s="99">
        <v>1</v>
      </c>
      <c r="G52" s="100">
        <v>14</v>
      </c>
      <c r="H52" s="35">
        <v>11</v>
      </c>
      <c r="I52" s="47">
        <f t="shared" si="0"/>
        <v>25</v>
      </c>
      <c r="J52" s="94">
        <v>1</v>
      </c>
      <c r="K52" s="95">
        <v>24</v>
      </c>
      <c r="L52" s="90">
        <v>9</v>
      </c>
      <c r="M52" s="47">
        <f t="shared" si="1"/>
        <v>33</v>
      </c>
      <c r="N52" s="94">
        <v>1</v>
      </c>
      <c r="O52" s="95">
        <v>17</v>
      </c>
      <c r="P52" s="90">
        <v>11</v>
      </c>
      <c r="Q52" s="47">
        <f t="shared" si="2"/>
        <v>28</v>
      </c>
      <c r="R52" s="94">
        <v>1</v>
      </c>
      <c r="S52" s="95">
        <v>24</v>
      </c>
      <c r="T52" s="90">
        <v>5</v>
      </c>
      <c r="U52" s="47">
        <f t="shared" si="3"/>
        <v>29</v>
      </c>
      <c r="V52" s="94">
        <v>1</v>
      </c>
      <c r="W52" s="95">
        <v>19</v>
      </c>
      <c r="X52" s="90">
        <v>13</v>
      </c>
      <c r="Y52" s="47">
        <f t="shared" si="4"/>
        <v>32</v>
      </c>
      <c r="Z52" s="48">
        <f t="shared" si="49"/>
        <v>98</v>
      </c>
      <c r="AA52" s="49">
        <f t="shared" si="50"/>
        <v>49</v>
      </c>
      <c r="AB52" s="47">
        <f t="shared" si="51"/>
        <v>147</v>
      </c>
      <c r="AC52" s="94">
        <v>1</v>
      </c>
      <c r="AD52" s="95">
        <v>15</v>
      </c>
      <c r="AE52" s="90">
        <v>9</v>
      </c>
      <c r="AF52" s="47">
        <f t="shared" si="8"/>
        <v>24</v>
      </c>
      <c r="AG52" s="94">
        <v>1</v>
      </c>
      <c r="AH52" s="95">
        <v>21</v>
      </c>
      <c r="AI52" s="90">
        <v>3</v>
      </c>
      <c r="AJ52" s="47">
        <f t="shared" si="9"/>
        <v>24</v>
      </c>
      <c r="AK52" s="94">
        <v>1</v>
      </c>
      <c r="AL52" s="95">
        <v>14</v>
      </c>
      <c r="AM52" s="90">
        <v>13</v>
      </c>
      <c r="AN52" s="47">
        <f t="shared" si="10"/>
        <v>27</v>
      </c>
      <c r="AO52" s="48">
        <f t="shared" si="11"/>
        <v>50</v>
      </c>
      <c r="AP52" s="49">
        <f t="shared" si="12"/>
        <v>25</v>
      </c>
      <c r="AQ52" s="47">
        <f t="shared" si="13"/>
        <v>75</v>
      </c>
      <c r="AR52" s="94">
        <v>1</v>
      </c>
      <c r="AS52" s="95">
        <v>14</v>
      </c>
      <c r="AT52" s="90">
        <v>10</v>
      </c>
      <c r="AU52" s="47">
        <f t="shared" si="14"/>
        <v>24</v>
      </c>
      <c r="AV52" s="94">
        <v>1</v>
      </c>
      <c r="AW52" s="95">
        <v>15</v>
      </c>
      <c r="AX52" s="90">
        <v>10</v>
      </c>
      <c r="AY52" s="47">
        <f t="shared" si="15"/>
        <v>25</v>
      </c>
      <c r="AZ52" s="48">
        <f t="shared" si="16"/>
        <v>29</v>
      </c>
      <c r="BA52" s="49">
        <f t="shared" si="17"/>
        <v>20</v>
      </c>
      <c r="BB52" s="47">
        <f t="shared" si="18"/>
        <v>49</v>
      </c>
      <c r="BC52" s="94"/>
      <c r="BD52" s="90"/>
      <c r="BE52" s="94"/>
      <c r="BF52" s="90"/>
      <c r="BG52" s="94"/>
      <c r="BH52" s="90"/>
      <c r="BI52" s="50">
        <f t="shared" si="19"/>
        <v>0</v>
      </c>
      <c r="BJ52" s="95"/>
      <c r="BK52" s="90"/>
      <c r="BL52" s="50">
        <f t="shared" si="20"/>
        <v>0</v>
      </c>
      <c r="BM52" s="94"/>
      <c r="BN52" s="90"/>
      <c r="BO52" s="94"/>
      <c r="BP52" s="90"/>
      <c r="BQ52" s="94"/>
      <c r="BR52" s="90"/>
      <c r="BS52" s="50">
        <f t="shared" si="21"/>
        <v>0</v>
      </c>
      <c r="BT52" s="95"/>
      <c r="BU52" s="90"/>
      <c r="BV52" s="50">
        <f t="shared" si="22"/>
        <v>0</v>
      </c>
      <c r="BW52" s="48">
        <f t="shared" si="23"/>
        <v>0</v>
      </c>
      <c r="BX52" s="49">
        <f t="shared" si="24"/>
        <v>0</v>
      </c>
      <c r="BY52" s="47">
        <f t="shared" si="25"/>
        <v>0</v>
      </c>
      <c r="BZ52" s="101">
        <v>91</v>
      </c>
      <c r="CA52" s="35">
        <v>53</v>
      </c>
      <c r="CB52" s="101">
        <v>25</v>
      </c>
      <c r="CC52" s="35">
        <v>9</v>
      </c>
      <c r="CD52" s="101">
        <v>5</v>
      </c>
      <c r="CE52" s="35">
        <v>3</v>
      </c>
      <c r="CF52" s="101">
        <v>1</v>
      </c>
      <c r="CG52" s="35">
        <v>0</v>
      </c>
      <c r="CH52" s="101">
        <v>55</v>
      </c>
      <c r="CI52" s="35">
        <v>29</v>
      </c>
      <c r="CJ52" s="101">
        <v>0</v>
      </c>
      <c r="CK52" s="35">
        <v>0</v>
      </c>
      <c r="CL52" s="101">
        <v>0</v>
      </c>
      <c r="CM52" s="35">
        <v>0</v>
      </c>
      <c r="CN52" s="52">
        <f t="shared" si="26"/>
        <v>177</v>
      </c>
      <c r="CO52" s="52">
        <f t="shared" si="27"/>
        <v>94</v>
      </c>
      <c r="CP52" s="53">
        <f t="shared" si="28"/>
        <v>271</v>
      </c>
      <c r="CQ52" s="52">
        <f t="shared" si="29"/>
        <v>177</v>
      </c>
      <c r="CR52" s="52">
        <f t="shared" si="30"/>
        <v>94</v>
      </c>
      <c r="CS52" s="54">
        <f t="shared" si="31"/>
        <v>271</v>
      </c>
      <c r="CT52" s="102">
        <v>9</v>
      </c>
      <c r="CU52" s="103">
        <v>8</v>
      </c>
      <c r="CV52" s="57">
        <f t="shared" si="32"/>
        <v>17</v>
      </c>
      <c r="CW52" s="102">
        <v>35</v>
      </c>
      <c r="CX52" s="103">
        <v>30</v>
      </c>
      <c r="CY52" s="57">
        <f t="shared" si="33"/>
        <v>65</v>
      </c>
      <c r="CZ52" s="102">
        <v>2</v>
      </c>
      <c r="DA52" s="104">
        <v>4</v>
      </c>
      <c r="DB52" s="57">
        <f t="shared" si="34"/>
        <v>6</v>
      </c>
      <c r="DC52" s="102">
        <v>29</v>
      </c>
      <c r="DD52" s="104">
        <v>20</v>
      </c>
      <c r="DE52" s="57">
        <f t="shared" si="35"/>
        <v>49</v>
      </c>
      <c r="DF52" s="102">
        <v>3</v>
      </c>
      <c r="DG52" s="104">
        <v>0</v>
      </c>
      <c r="DH52" s="57">
        <f t="shared" si="36"/>
        <v>3</v>
      </c>
      <c r="DI52" s="102">
        <v>99</v>
      </c>
      <c r="DJ52" s="104">
        <v>32</v>
      </c>
      <c r="DK52" s="57">
        <f t="shared" si="37"/>
        <v>131</v>
      </c>
      <c r="DL52" s="59">
        <f t="shared" si="38"/>
        <v>177</v>
      </c>
      <c r="DM52" s="60">
        <f t="shared" si="39"/>
        <v>94</v>
      </c>
      <c r="DN52" s="47">
        <f t="shared" si="40"/>
        <v>271</v>
      </c>
      <c r="DO52" s="35"/>
      <c r="DP52" s="47">
        <f t="shared" si="41"/>
        <v>0</v>
      </c>
      <c r="DQ52" s="47">
        <f t="shared" si="42"/>
        <v>0</v>
      </c>
      <c r="DR52" s="59">
        <f t="shared" si="43"/>
        <v>271</v>
      </c>
      <c r="DS52" s="48">
        <f t="shared" si="44"/>
        <v>271</v>
      </c>
      <c r="DT52" s="49">
        <f t="shared" si="45"/>
        <v>0</v>
      </c>
      <c r="DU52" s="49">
        <f t="shared" si="46"/>
        <v>0</v>
      </c>
      <c r="DV52" s="47">
        <f t="shared" si="47"/>
        <v>0</v>
      </c>
      <c r="DW52" s="47">
        <f t="shared" si="48"/>
        <v>0</v>
      </c>
    </row>
    <row r="53" spans="1:127" s="30" customFormat="1" ht="39.75" customHeight="1">
      <c r="A53" s="35">
        <v>50</v>
      </c>
      <c r="B53" s="36">
        <v>2177</v>
      </c>
      <c r="C53" s="44" t="s">
        <v>115</v>
      </c>
      <c r="D53" s="29" t="s">
        <v>64</v>
      </c>
      <c r="E53" s="26" t="s">
        <v>65</v>
      </c>
      <c r="F53" s="132">
        <v>1</v>
      </c>
      <c r="G53" s="133">
        <v>14</v>
      </c>
      <c r="H53" s="36">
        <v>12</v>
      </c>
      <c r="I53" s="47">
        <f t="shared" si="0"/>
        <v>26</v>
      </c>
      <c r="J53" s="85">
        <v>1</v>
      </c>
      <c r="K53" s="86">
        <v>22</v>
      </c>
      <c r="L53" s="87">
        <v>19</v>
      </c>
      <c r="M53" s="47">
        <f t="shared" si="1"/>
        <v>41</v>
      </c>
      <c r="N53" s="85">
        <v>1</v>
      </c>
      <c r="O53" s="86">
        <v>19</v>
      </c>
      <c r="P53" s="87">
        <v>11</v>
      </c>
      <c r="Q53" s="47">
        <f t="shared" si="2"/>
        <v>30</v>
      </c>
      <c r="R53" s="85">
        <v>1</v>
      </c>
      <c r="S53" s="86">
        <v>17</v>
      </c>
      <c r="T53" s="87">
        <v>17</v>
      </c>
      <c r="U53" s="47">
        <f t="shared" si="3"/>
        <v>34</v>
      </c>
      <c r="V53" s="85">
        <v>1</v>
      </c>
      <c r="W53" s="86">
        <v>13</v>
      </c>
      <c r="X53" s="87">
        <v>13</v>
      </c>
      <c r="Y53" s="47">
        <f t="shared" si="4"/>
        <v>26</v>
      </c>
      <c r="Z53" s="48">
        <f t="shared" si="49"/>
        <v>85</v>
      </c>
      <c r="AA53" s="49">
        <f t="shared" si="50"/>
        <v>72</v>
      </c>
      <c r="AB53" s="47">
        <f t="shared" si="51"/>
        <v>157</v>
      </c>
      <c r="AC53" s="85">
        <v>1</v>
      </c>
      <c r="AD53" s="86">
        <v>28</v>
      </c>
      <c r="AE53" s="87">
        <v>14</v>
      </c>
      <c r="AF53" s="47">
        <f t="shared" si="8"/>
        <v>42</v>
      </c>
      <c r="AG53" s="85">
        <v>1</v>
      </c>
      <c r="AH53" s="86">
        <v>19</v>
      </c>
      <c r="AI53" s="87">
        <v>17</v>
      </c>
      <c r="AJ53" s="47">
        <f t="shared" si="9"/>
        <v>36</v>
      </c>
      <c r="AK53" s="85">
        <v>1</v>
      </c>
      <c r="AL53" s="86">
        <v>15</v>
      </c>
      <c r="AM53" s="87">
        <v>13</v>
      </c>
      <c r="AN53" s="47">
        <f t="shared" si="10"/>
        <v>28</v>
      </c>
      <c r="AO53" s="48">
        <f t="shared" si="11"/>
        <v>62</v>
      </c>
      <c r="AP53" s="49">
        <f t="shared" si="12"/>
        <v>44</v>
      </c>
      <c r="AQ53" s="47">
        <f t="shared" si="13"/>
        <v>106</v>
      </c>
      <c r="AR53" s="85">
        <v>1</v>
      </c>
      <c r="AS53" s="86">
        <v>24</v>
      </c>
      <c r="AT53" s="87">
        <v>12</v>
      </c>
      <c r="AU53" s="47">
        <f t="shared" si="14"/>
        <v>36</v>
      </c>
      <c r="AV53" s="85">
        <v>1</v>
      </c>
      <c r="AW53" s="86">
        <v>15</v>
      </c>
      <c r="AX53" s="87">
        <v>13</v>
      </c>
      <c r="AY53" s="47">
        <f t="shared" si="15"/>
        <v>28</v>
      </c>
      <c r="AZ53" s="48">
        <f t="shared" si="16"/>
        <v>39</v>
      </c>
      <c r="BA53" s="49">
        <f t="shared" si="17"/>
        <v>25</v>
      </c>
      <c r="BB53" s="47">
        <f t="shared" si="18"/>
        <v>64</v>
      </c>
      <c r="BC53" s="85">
        <v>1</v>
      </c>
      <c r="BD53" s="87">
        <v>11</v>
      </c>
      <c r="BE53" s="85">
        <v>0</v>
      </c>
      <c r="BF53" s="87">
        <v>0</v>
      </c>
      <c r="BG53" s="85">
        <v>0</v>
      </c>
      <c r="BH53" s="87">
        <v>0</v>
      </c>
      <c r="BI53" s="50">
        <f t="shared" si="19"/>
        <v>11</v>
      </c>
      <c r="BJ53" s="86">
        <v>6</v>
      </c>
      <c r="BK53" s="87">
        <v>5</v>
      </c>
      <c r="BL53" s="50">
        <f t="shared" si="20"/>
        <v>11</v>
      </c>
      <c r="BM53" s="85">
        <v>1</v>
      </c>
      <c r="BN53" s="87">
        <v>13</v>
      </c>
      <c r="BO53" s="85">
        <v>0</v>
      </c>
      <c r="BP53" s="87">
        <v>0</v>
      </c>
      <c r="BQ53" s="85">
        <v>0</v>
      </c>
      <c r="BR53" s="87">
        <v>0</v>
      </c>
      <c r="BS53" s="50">
        <f t="shared" si="21"/>
        <v>13</v>
      </c>
      <c r="BT53" s="86">
        <v>10</v>
      </c>
      <c r="BU53" s="87">
        <v>3</v>
      </c>
      <c r="BV53" s="50">
        <f t="shared" si="22"/>
        <v>13</v>
      </c>
      <c r="BW53" s="48">
        <f t="shared" si="23"/>
        <v>16</v>
      </c>
      <c r="BX53" s="49">
        <f t="shared" si="24"/>
        <v>8</v>
      </c>
      <c r="BY53" s="47">
        <f t="shared" si="25"/>
        <v>24</v>
      </c>
      <c r="BZ53" s="134">
        <v>85</v>
      </c>
      <c r="CA53" s="36">
        <v>74</v>
      </c>
      <c r="CB53" s="134">
        <v>18</v>
      </c>
      <c r="CC53" s="36">
        <v>10</v>
      </c>
      <c r="CD53" s="134">
        <v>4</v>
      </c>
      <c r="CE53" s="36">
        <v>4</v>
      </c>
      <c r="CF53" s="134">
        <v>0</v>
      </c>
      <c r="CG53" s="36">
        <v>0</v>
      </c>
      <c r="CH53" s="134">
        <v>75</v>
      </c>
      <c r="CI53" s="36">
        <v>42</v>
      </c>
      <c r="CJ53" s="134">
        <v>14</v>
      </c>
      <c r="CK53" s="36">
        <v>10</v>
      </c>
      <c r="CL53" s="134">
        <v>6</v>
      </c>
      <c r="CM53" s="36">
        <v>9</v>
      </c>
      <c r="CN53" s="52">
        <f t="shared" si="26"/>
        <v>202</v>
      </c>
      <c r="CO53" s="52">
        <f t="shared" si="27"/>
        <v>149</v>
      </c>
      <c r="CP53" s="53">
        <f t="shared" si="28"/>
        <v>351</v>
      </c>
      <c r="CQ53" s="52">
        <f t="shared" si="29"/>
        <v>202</v>
      </c>
      <c r="CR53" s="52">
        <f t="shared" si="30"/>
        <v>149</v>
      </c>
      <c r="CS53" s="54">
        <f t="shared" si="31"/>
        <v>351</v>
      </c>
      <c r="CT53" s="135">
        <v>20</v>
      </c>
      <c r="CU53" s="136">
        <v>22</v>
      </c>
      <c r="CV53" s="57">
        <f t="shared" si="32"/>
        <v>42</v>
      </c>
      <c r="CW53" s="135">
        <v>0</v>
      </c>
      <c r="CX53" s="136">
        <v>1</v>
      </c>
      <c r="CY53" s="57">
        <f t="shared" si="33"/>
        <v>1</v>
      </c>
      <c r="CZ53" s="135">
        <v>18</v>
      </c>
      <c r="DA53" s="137">
        <v>10</v>
      </c>
      <c r="DB53" s="57">
        <f t="shared" si="34"/>
        <v>28</v>
      </c>
      <c r="DC53" s="135">
        <v>0</v>
      </c>
      <c r="DD53" s="137">
        <v>1</v>
      </c>
      <c r="DE53" s="57">
        <f t="shared" si="35"/>
        <v>1</v>
      </c>
      <c r="DF53" s="135">
        <v>164</v>
      </c>
      <c r="DG53" s="137">
        <v>115</v>
      </c>
      <c r="DH53" s="57">
        <f t="shared" si="36"/>
        <v>279</v>
      </c>
      <c r="DI53" s="135">
        <v>0</v>
      </c>
      <c r="DJ53" s="137">
        <v>0</v>
      </c>
      <c r="DK53" s="57">
        <f t="shared" si="37"/>
        <v>0</v>
      </c>
      <c r="DL53" s="59">
        <f t="shared" si="38"/>
        <v>202</v>
      </c>
      <c r="DM53" s="60">
        <f t="shared" si="39"/>
        <v>149</v>
      </c>
      <c r="DN53" s="47">
        <f t="shared" si="40"/>
        <v>351</v>
      </c>
      <c r="DO53" s="36"/>
      <c r="DP53" s="47">
        <f t="shared" si="41"/>
        <v>0</v>
      </c>
      <c r="DQ53" s="47">
        <f t="shared" si="42"/>
        <v>0</v>
      </c>
      <c r="DR53" s="59">
        <f t="shared" si="43"/>
        <v>351</v>
      </c>
      <c r="DS53" s="48">
        <f t="shared" si="44"/>
        <v>351</v>
      </c>
      <c r="DT53" s="49">
        <f t="shared" si="45"/>
        <v>0</v>
      </c>
      <c r="DU53" s="49">
        <f t="shared" si="46"/>
        <v>0</v>
      </c>
      <c r="DV53" s="47">
        <f t="shared" si="47"/>
        <v>0</v>
      </c>
      <c r="DW53" s="47">
        <f t="shared" si="48"/>
        <v>0</v>
      </c>
    </row>
    <row r="54" spans="1:127" s="30" customFormat="1" ht="39.75" customHeight="1">
      <c r="A54" s="31">
        <v>51</v>
      </c>
      <c r="B54" s="38">
        <v>1934</v>
      </c>
      <c r="C54" s="44" t="s">
        <v>116</v>
      </c>
      <c r="D54" s="29" t="s">
        <v>64</v>
      </c>
      <c r="E54" s="26" t="s">
        <v>65</v>
      </c>
      <c r="F54" s="138">
        <v>2</v>
      </c>
      <c r="G54" s="139">
        <v>45</v>
      </c>
      <c r="H54" s="39">
        <v>27</v>
      </c>
      <c r="I54" s="47">
        <f t="shared" si="0"/>
        <v>72</v>
      </c>
      <c r="J54" s="138">
        <v>2</v>
      </c>
      <c r="K54" s="139">
        <v>33</v>
      </c>
      <c r="L54" s="39">
        <v>29</v>
      </c>
      <c r="M54" s="47">
        <f t="shared" si="1"/>
        <v>62</v>
      </c>
      <c r="N54" s="138">
        <v>2</v>
      </c>
      <c r="O54" s="139">
        <v>41</v>
      </c>
      <c r="P54" s="39">
        <v>24</v>
      </c>
      <c r="Q54" s="47">
        <f t="shared" si="2"/>
        <v>65</v>
      </c>
      <c r="R54" s="138">
        <v>2</v>
      </c>
      <c r="S54" s="139">
        <v>44</v>
      </c>
      <c r="T54" s="39">
        <v>22</v>
      </c>
      <c r="U54" s="47">
        <f t="shared" si="3"/>
        <v>66</v>
      </c>
      <c r="V54" s="138">
        <v>2</v>
      </c>
      <c r="W54" s="139">
        <v>45</v>
      </c>
      <c r="X54" s="39">
        <v>26</v>
      </c>
      <c r="Y54" s="47">
        <f t="shared" si="4"/>
        <v>71</v>
      </c>
      <c r="Z54" s="48">
        <f t="shared" si="49"/>
        <v>208</v>
      </c>
      <c r="AA54" s="49">
        <f t="shared" si="50"/>
        <v>128</v>
      </c>
      <c r="AB54" s="47">
        <f t="shared" si="51"/>
        <v>336</v>
      </c>
      <c r="AC54" s="138">
        <v>2</v>
      </c>
      <c r="AD54" s="139">
        <v>45</v>
      </c>
      <c r="AE54" s="39">
        <v>27</v>
      </c>
      <c r="AF54" s="47">
        <f t="shared" si="8"/>
        <v>72</v>
      </c>
      <c r="AG54" s="138">
        <v>2</v>
      </c>
      <c r="AH54" s="139">
        <v>48</v>
      </c>
      <c r="AI54" s="39">
        <v>21</v>
      </c>
      <c r="AJ54" s="47">
        <f t="shared" si="9"/>
        <v>69</v>
      </c>
      <c r="AK54" s="138">
        <v>2</v>
      </c>
      <c r="AL54" s="139">
        <v>40</v>
      </c>
      <c r="AM54" s="39">
        <v>23</v>
      </c>
      <c r="AN54" s="47">
        <f t="shared" si="10"/>
        <v>63</v>
      </c>
      <c r="AO54" s="48">
        <f t="shared" si="11"/>
        <v>133</v>
      </c>
      <c r="AP54" s="49">
        <f t="shared" si="12"/>
        <v>71</v>
      </c>
      <c r="AQ54" s="47">
        <f t="shared" si="13"/>
        <v>204</v>
      </c>
      <c r="AR54" s="138">
        <v>2</v>
      </c>
      <c r="AS54" s="139">
        <v>41</v>
      </c>
      <c r="AT54" s="39">
        <v>15</v>
      </c>
      <c r="AU54" s="47">
        <f t="shared" si="14"/>
        <v>56</v>
      </c>
      <c r="AV54" s="138">
        <v>1</v>
      </c>
      <c r="AW54" s="139">
        <v>22</v>
      </c>
      <c r="AX54" s="39">
        <v>13</v>
      </c>
      <c r="AY54" s="47">
        <f t="shared" si="15"/>
        <v>35</v>
      </c>
      <c r="AZ54" s="48">
        <f t="shared" si="16"/>
        <v>63</v>
      </c>
      <c r="BA54" s="49">
        <f t="shared" si="17"/>
        <v>28</v>
      </c>
      <c r="BB54" s="47">
        <f t="shared" si="18"/>
        <v>91</v>
      </c>
      <c r="BC54" s="138">
        <v>1</v>
      </c>
      <c r="BD54" s="39">
        <v>36</v>
      </c>
      <c r="BE54" s="138">
        <v>0</v>
      </c>
      <c r="BF54" s="39">
        <v>0</v>
      </c>
      <c r="BG54" s="138">
        <v>0</v>
      </c>
      <c r="BH54" s="39">
        <v>0</v>
      </c>
      <c r="BI54" s="50">
        <f t="shared" si="19"/>
        <v>36</v>
      </c>
      <c r="BJ54" s="139">
        <v>19</v>
      </c>
      <c r="BK54" s="39">
        <v>17</v>
      </c>
      <c r="BL54" s="50">
        <f t="shared" si="20"/>
        <v>36</v>
      </c>
      <c r="BM54" s="138">
        <v>1</v>
      </c>
      <c r="BN54" s="39">
        <v>11</v>
      </c>
      <c r="BO54" s="138">
        <v>0</v>
      </c>
      <c r="BP54" s="39">
        <v>0</v>
      </c>
      <c r="BQ54" s="138">
        <v>0</v>
      </c>
      <c r="BR54" s="39">
        <v>0</v>
      </c>
      <c r="BS54" s="50">
        <f t="shared" si="21"/>
        <v>11</v>
      </c>
      <c r="BT54" s="139">
        <v>8</v>
      </c>
      <c r="BU54" s="39">
        <v>3</v>
      </c>
      <c r="BV54" s="50">
        <f t="shared" si="22"/>
        <v>11</v>
      </c>
      <c r="BW54" s="48">
        <f t="shared" si="23"/>
        <v>27</v>
      </c>
      <c r="BX54" s="49">
        <f t="shared" si="24"/>
        <v>20</v>
      </c>
      <c r="BY54" s="47">
        <f t="shared" si="25"/>
        <v>47</v>
      </c>
      <c r="BZ54" s="140">
        <v>159</v>
      </c>
      <c r="CA54" s="39">
        <v>91</v>
      </c>
      <c r="CB54" s="140">
        <v>53</v>
      </c>
      <c r="CC54" s="39">
        <v>33</v>
      </c>
      <c r="CD54" s="140">
        <v>117</v>
      </c>
      <c r="CE54" s="39">
        <v>68</v>
      </c>
      <c r="CF54" s="140">
        <v>1</v>
      </c>
      <c r="CG54" s="39">
        <v>0</v>
      </c>
      <c r="CH54" s="140">
        <v>90</v>
      </c>
      <c r="CI54" s="39">
        <v>48</v>
      </c>
      <c r="CJ54" s="140">
        <v>11</v>
      </c>
      <c r="CK54" s="39">
        <v>7</v>
      </c>
      <c r="CL54" s="140">
        <v>0</v>
      </c>
      <c r="CM54" s="39">
        <v>0</v>
      </c>
      <c r="CN54" s="52">
        <f t="shared" si="26"/>
        <v>431</v>
      </c>
      <c r="CO54" s="52">
        <f t="shared" si="27"/>
        <v>247</v>
      </c>
      <c r="CP54" s="53">
        <f t="shared" si="28"/>
        <v>678</v>
      </c>
      <c r="CQ54" s="52">
        <f t="shared" si="29"/>
        <v>431</v>
      </c>
      <c r="CR54" s="52">
        <f t="shared" si="30"/>
        <v>247</v>
      </c>
      <c r="CS54" s="54">
        <f t="shared" si="31"/>
        <v>678</v>
      </c>
      <c r="CT54" s="141">
        <v>44</v>
      </c>
      <c r="CU54" s="103">
        <v>25</v>
      </c>
      <c r="CV54" s="57">
        <f t="shared" si="32"/>
        <v>69</v>
      </c>
      <c r="CW54" s="141">
        <v>12</v>
      </c>
      <c r="CX54" s="103">
        <v>8</v>
      </c>
      <c r="CY54" s="57">
        <f t="shared" si="33"/>
        <v>20</v>
      </c>
      <c r="CZ54" s="141">
        <v>101</v>
      </c>
      <c r="DA54" s="103">
        <v>66</v>
      </c>
      <c r="DB54" s="57">
        <f t="shared" si="34"/>
        <v>167</v>
      </c>
      <c r="DC54" s="141">
        <v>2</v>
      </c>
      <c r="DD54" s="103">
        <v>4</v>
      </c>
      <c r="DE54" s="57">
        <f t="shared" si="35"/>
        <v>6</v>
      </c>
      <c r="DF54" s="141">
        <v>272</v>
      </c>
      <c r="DG54" s="103">
        <v>144</v>
      </c>
      <c r="DH54" s="57">
        <f t="shared" si="36"/>
        <v>416</v>
      </c>
      <c r="DI54" s="141">
        <v>0</v>
      </c>
      <c r="DJ54" s="103">
        <v>0</v>
      </c>
      <c r="DK54" s="57">
        <f t="shared" si="37"/>
        <v>0</v>
      </c>
      <c r="DL54" s="59">
        <f t="shared" si="38"/>
        <v>431</v>
      </c>
      <c r="DM54" s="60">
        <f t="shared" si="39"/>
        <v>247</v>
      </c>
      <c r="DN54" s="47">
        <f t="shared" si="40"/>
        <v>678</v>
      </c>
      <c r="DO54" s="39"/>
      <c r="DP54" s="47">
        <f t="shared" si="41"/>
        <v>0</v>
      </c>
      <c r="DQ54" s="47">
        <f t="shared" si="42"/>
        <v>0</v>
      </c>
      <c r="DR54" s="59">
        <f t="shared" si="43"/>
        <v>678</v>
      </c>
      <c r="DS54" s="48">
        <f t="shared" si="44"/>
        <v>678</v>
      </c>
      <c r="DT54" s="49">
        <f t="shared" si="45"/>
        <v>0</v>
      </c>
      <c r="DU54" s="49">
        <f t="shared" si="46"/>
        <v>0</v>
      </c>
      <c r="DV54" s="47">
        <f t="shared" si="47"/>
        <v>0</v>
      </c>
      <c r="DW54" s="47">
        <f t="shared" si="48"/>
        <v>0</v>
      </c>
    </row>
    <row r="55" spans="1:127" s="30" customFormat="1" ht="39.75" customHeight="1">
      <c r="A55" s="35">
        <v>52</v>
      </c>
      <c r="B55" s="35">
        <v>2012</v>
      </c>
      <c r="C55" s="44" t="s">
        <v>117</v>
      </c>
      <c r="D55" s="29" t="s">
        <v>64</v>
      </c>
      <c r="E55" s="26" t="s">
        <v>65</v>
      </c>
      <c r="F55" s="94">
        <v>2</v>
      </c>
      <c r="G55" s="95">
        <v>35</v>
      </c>
      <c r="H55" s="90">
        <v>22</v>
      </c>
      <c r="I55" s="47">
        <f t="shared" si="0"/>
        <v>57</v>
      </c>
      <c r="J55" s="94">
        <v>2</v>
      </c>
      <c r="K55" s="95">
        <v>37</v>
      </c>
      <c r="L55" s="90">
        <v>36</v>
      </c>
      <c r="M55" s="47">
        <f t="shared" si="1"/>
        <v>73</v>
      </c>
      <c r="N55" s="94">
        <v>2</v>
      </c>
      <c r="O55" s="95">
        <v>37</v>
      </c>
      <c r="P55" s="90">
        <v>41</v>
      </c>
      <c r="Q55" s="47">
        <f t="shared" si="2"/>
        <v>78</v>
      </c>
      <c r="R55" s="94">
        <v>2</v>
      </c>
      <c r="S55" s="95">
        <v>53</v>
      </c>
      <c r="T55" s="90">
        <v>26</v>
      </c>
      <c r="U55" s="47">
        <f t="shared" si="3"/>
        <v>79</v>
      </c>
      <c r="V55" s="94">
        <v>2</v>
      </c>
      <c r="W55" s="95">
        <v>51</v>
      </c>
      <c r="X55" s="90">
        <v>35</v>
      </c>
      <c r="Y55" s="47">
        <f t="shared" si="4"/>
        <v>86</v>
      </c>
      <c r="Z55" s="48">
        <f t="shared" si="49"/>
        <v>213</v>
      </c>
      <c r="AA55" s="49">
        <f t="shared" si="50"/>
        <v>160</v>
      </c>
      <c r="AB55" s="47">
        <f t="shared" si="51"/>
        <v>373</v>
      </c>
      <c r="AC55" s="94">
        <v>2</v>
      </c>
      <c r="AD55" s="95">
        <v>43</v>
      </c>
      <c r="AE55" s="90">
        <v>42</v>
      </c>
      <c r="AF55" s="47">
        <f t="shared" si="8"/>
        <v>85</v>
      </c>
      <c r="AG55" s="94">
        <v>2</v>
      </c>
      <c r="AH55" s="95">
        <v>53</v>
      </c>
      <c r="AI55" s="90">
        <v>26</v>
      </c>
      <c r="AJ55" s="47">
        <f t="shared" si="9"/>
        <v>79</v>
      </c>
      <c r="AK55" s="94">
        <v>2</v>
      </c>
      <c r="AL55" s="95">
        <v>55</v>
      </c>
      <c r="AM55" s="90">
        <v>21</v>
      </c>
      <c r="AN55" s="47">
        <f t="shared" si="10"/>
        <v>76</v>
      </c>
      <c r="AO55" s="48">
        <f t="shared" si="11"/>
        <v>151</v>
      </c>
      <c r="AP55" s="49">
        <f t="shared" si="12"/>
        <v>89</v>
      </c>
      <c r="AQ55" s="47">
        <f t="shared" si="13"/>
        <v>240</v>
      </c>
      <c r="AR55" s="94">
        <v>2</v>
      </c>
      <c r="AS55" s="95">
        <v>48</v>
      </c>
      <c r="AT55" s="90">
        <v>26</v>
      </c>
      <c r="AU55" s="47">
        <f t="shared" si="14"/>
        <v>74</v>
      </c>
      <c r="AV55" s="94">
        <v>2</v>
      </c>
      <c r="AW55" s="95">
        <v>29</v>
      </c>
      <c r="AX55" s="90">
        <v>32</v>
      </c>
      <c r="AY55" s="47">
        <f t="shared" si="15"/>
        <v>61</v>
      </c>
      <c r="AZ55" s="48">
        <f t="shared" si="16"/>
        <v>77</v>
      </c>
      <c r="BA55" s="49">
        <f t="shared" si="17"/>
        <v>58</v>
      </c>
      <c r="BB55" s="47">
        <f t="shared" si="18"/>
        <v>135</v>
      </c>
      <c r="BC55" s="94">
        <v>1</v>
      </c>
      <c r="BD55" s="90">
        <v>29</v>
      </c>
      <c r="BE55" s="94">
        <v>0</v>
      </c>
      <c r="BF55" s="90">
        <v>0</v>
      </c>
      <c r="BG55" s="94">
        <v>0</v>
      </c>
      <c r="BH55" s="90">
        <v>0</v>
      </c>
      <c r="BI55" s="50">
        <f t="shared" si="19"/>
        <v>29</v>
      </c>
      <c r="BJ55" s="95">
        <v>17</v>
      </c>
      <c r="BK55" s="90">
        <v>12</v>
      </c>
      <c r="BL55" s="50">
        <f t="shared" si="20"/>
        <v>29</v>
      </c>
      <c r="BM55" s="94">
        <v>1</v>
      </c>
      <c r="BN55" s="90">
        <v>23</v>
      </c>
      <c r="BO55" s="94">
        <v>0</v>
      </c>
      <c r="BP55" s="90">
        <v>0</v>
      </c>
      <c r="BQ55" s="94">
        <v>0</v>
      </c>
      <c r="BR55" s="90">
        <v>0</v>
      </c>
      <c r="BS55" s="50">
        <f t="shared" si="21"/>
        <v>23</v>
      </c>
      <c r="BT55" s="95">
        <v>10</v>
      </c>
      <c r="BU55" s="90">
        <v>13</v>
      </c>
      <c r="BV55" s="50">
        <f t="shared" si="22"/>
        <v>23</v>
      </c>
      <c r="BW55" s="48">
        <f t="shared" si="23"/>
        <v>27</v>
      </c>
      <c r="BX55" s="49">
        <f t="shared" si="24"/>
        <v>25</v>
      </c>
      <c r="BY55" s="47">
        <f t="shared" si="25"/>
        <v>52</v>
      </c>
      <c r="BZ55" s="89">
        <v>141</v>
      </c>
      <c r="CA55" s="90">
        <v>99</v>
      </c>
      <c r="CB55" s="89">
        <v>87</v>
      </c>
      <c r="CC55" s="90">
        <v>68</v>
      </c>
      <c r="CD55" s="89">
        <v>20</v>
      </c>
      <c r="CE55" s="90">
        <v>15</v>
      </c>
      <c r="CF55" s="89">
        <v>0</v>
      </c>
      <c r="CG55" s="90">
        <v>0</v>
      </c>
      <c r="CH55" s="89">
        <v>214</v>
      </c>
      <c r="CI55" s="90">
        <v>147</v>
      </c>
      <c r="CJ55" s="89">
        <v>6</v>
      </c>
      <c r="CK55" s="90">
        <v>3</v>
      </c>
      <c r="CL55" s="89">
        <v>0</v>
      </c>
      <c r="CM55" s="90">
        <v>0</v>
      </c>
      <c r="CN55" s="52">
        <f t="shared" si="26"/>
        <v>468</v>
      </c>
      <c r="CO55" s="52">
        <f t="shared" si="27"/>
        <v>332</v>
      </c>
      <c r="CP55" s="53">
        <f t="shared" si="28"/>
        <v>800</v>
      </c>
      <c r="CQ55" s="52">
        <f t="shared" si="29"/>
        <v>468</v>
      </c>
      <c r="CR55" s="52">
        <f t="shared" si="30"/>
        <v>332</v>
      </c>
      <c r="CS55" s="54">
        <f t="shared" si="31"/>
        <v>800</v>
      </c>
      <c r="CT55" s="96">
        <v>85</v>
      </c>
      <c r="CU55" s="97">
        <v>60</v>
      </c>
      <c r="CV55" s="57">
        <f t="shared" si="32"/>
        <v>145</v>
      </c>
      <c r="CW55" s="96">
        <v>25</v>
      </c>
      <c r="CX55" s="97">
        <v>18</v>
      </c>
      <c r="CY55" s="57">
        <f t="shared" si="33"/>
        <v>43</v>
      </c>
      <c r="CZ55" s="96">
        <v>52</v>
      </c>
      <c r="DA55" s="98">
        <v>29</v>
      </c>
      <c r="DB55" s="57">
        <f t="shared" si="34"/>
        <v>81</v>
      </c>
      <c r="DC55" s="96">
        <v>8</v>
      </c>
      <c r="DD55" s="98">
        <v>8</v>
      </c>
      <c r="DE55" s="57">
        <f t="shared" si="35"/>
        <v>16</v>
      </c>
      <c r="DF55" s="96">
        <v>298</v>
      </c>
      <c r="DG55" s="98">
        <v>217</v>
      </c>
      <c r="DH55" s="57">
        <f t="shared" si="36"/>
        <v>515</v>
      </c>
      <c r="DI55" s="96">
        <v>0</v>
      </c>
      <c r="DJ55" s="98">
        <v>0</v>
      </c>
      <c r="DK55" s="57">
        <f t="shared" si="37"/>
        <v>0</v>
      </c>
      <c r="DL55" s="59">
        <f t="shared" si="38"/>
        <v>468</v>
      </c>
      <c r="DM55" s="60">
        <f t="shared" si="39"/>
        <v>332</v>
      </c>
      <c r="DN55" s="47">
        <f t="shared" si="40"/>
        <v>800</v>
      </c>
      <c r="DO55" s="35"/>
      <c r="DP55" s="47">
        <f t="shared" si="41"/>
        <v>0</v>
      </c>
      <c r="DQ55" s="47">
        <f t="shared" si="42"/>
        <v>0</v>
      </c>
      <c r="DR55" s="59">
        <f t="shared" si="43"/>
        <v>800</v>
      </c>
      <c r="DS55" s="48">
        <f t="shared" si="44"/>
        <v>800</v>
      </c>
      <c r="DT55" s="49">
        <f t="shared" si="45"/>
        <v>0</v>
      </c>
      <c r="DU55" s="49">
        <f t="shared" si="46"/>
        <v>0</v>
      </c>
      <c r="DV55" s="47">
        <f t="shared" si="47"/>
        <v>0</v>
      </c>
      <c r="DW55" s="47">
        <f t="shared" si="48"/>
        <v>0</v>
      </c>
    </row>
    <row r="56" spans="1:127" s="30" customFormat="1" ht="39.75" customHeight="1">
      <c r="A56" s="31">
        <v>53</v>
      </c>
      <c r="B56" s="35">
        <v>1628</v>
      </c>
      <c r="C56" s="44" t="s">
        <v>118</v>
      </c>
      <c r="D56" s="29" t="s">
        <v>64</v>
      </c>
      <c r="E56" s="26" t="s">
        <v>65</v>
      </c>
      <c r="F56" s="94">
        <v>4</v>
      </c>
      <c r="G56" s="95">
        <v>65</v>
      </c>
      <c r="H56" s="90">
        <v>75</v>
      </c>
      <c r="I56" s="47">
        <f t="shared" si="0"/>
        <v>140</v>
      </c>
      <c r="J56" s="94">
        <v>4</v>
      </c>
      <c r="K56" s="95">
        <v>100</v>
      </c>
      <c r="L56" s="90">
        <v>64</v>
      </c>
      <c r="M56" s="47">
        <f t="shared" si="1"/>
        <v>164</v>
      </c>
      <c r="N56" s="94">
        <v>4</v>
      </c>
      <c r="O56" s="95">
        <v>97</v>
      </c>
      <c r="P56" s="90">
        <v>61</v>
      </c>
      <c r="Q56" s="47">
        <f t="shared" si="2"/>
        <v>158</v>
      </c>
      <c r="R56" s="94">
        <v>4</v>
      </c>
      <c r="S56" s="95">
        <v>83</v>
      </c>
      <c r="T56" s="90">
        <v>78</v>
      </c>
      <c r="U56" s="47">
        <f t="shared" si="3"/>
        <v>161</v>
      </c>
      <c r="V56" s="94">
        <v>4</v>
      </c>
      <c r="W56" s="95">
        <v>97</v>
      </c>
      <c r="X56" s="90">
        <v>75</v>
      </c>
      <c r="Y56" s="47">
        <f t="shared" si="4"/>
        <v>172</v>
      </c>
      <c r="Z56" s="48">
        <f t="shared" si="49"/>
        <v>442</v>
      </c>
      <c r="AA56" s="49">
        <f t="shared" si="50"/>
        <v>353</v>
      </c>
      <c r="AB56" s="47">
        <f t="shared" si="51"/>
        <v>795</v>
      </c>
      <c r="AC56" s="94">
        <v>4</v>
      </c>
      <c r="AD56" s="95">
        <v>89</v>
      </c>
      <c r="AE56" s="90">
        <v>88</v>
      </c>
      <c r="AF56" s="47">
        <f t="shared" si="8"/>
        <v>177</v>
      </c>
      <c r="AG56" s="94">
        <v>4</v>
      </c>
      <c r="AH56" s="95">
        <v>96</v>
      </c>
      <c r="AI56" s="90">
        <v>106</v>
      </c>
      <c r="AJ56" s="47">
        <f t="shared" si="9"/>
        <v>202</v>
      </c>
      <c r="AK56" s="94">
        <v>4</v>
      </c>
      <c r="AL56" s="95">
        <v>115</v>
      </c>
      <c r="AM56" s="90">
        <v>76</v>
      </c>
      <c r="AN56" s="47">
        <f t="shared" si="10"/>
        <v>191</v>
      </c>
      <c r="AO56" s="48">
        <f t="shared" si="11"/>
        <v>300</v>
      </c>
      <c r="AP56" s="49">
        <f t="shared" si="12"/>
        <v>270</v>
      </c>
      <c r="AQ56" s="47">
        <f t="shared" si="13"/>
        <v>570</v>
      </c>
      <c r="AR56" s="94">
        <v>4</v>
      </c>
      <c r="AS56" s="95">
        <v>108</v>
      </c>
      <c r="AT56" s="90">
        <v>114</v>
      </c>
      <c r="AU56" s="47">
        <f t="shared" si="14"/>
        <v>222</v>
      </c>
      <c r="AV56" s="94">
        <v>4</v>
      </c>
      <c r="AW56" s="95">
        <v>91</v>
      </c>
      <c r="AX56" s="90">
        <v>85</v>
      </c>
      <c r="AY56" s="47">
        <f t="shared" si="15"/>
        <v>176</v>
      </c>
      <c r="AZ56" s="48">
        <f t="shared" si="16"/>
        <v>199</v>
      </c>
      <c r="BA56" s="49">
        <f t="shared" si="17"/>
        <v>199</v>
      </c>
      <c r="BB56" s="47">
        <f t="shared" si="18"/>
        <v>398</v>
      </c>
      <c r="BC56" s="94">
        <v>2</v>
      </c>
      <c r="BD56" s="90">
        <v>87</v>
      </c>
      <c r="BE56" s="94">
        <v>1</v>
      </c>
      <c r="BF56" s="90">
        <v>43</v>
      </c>
      <c r="BG56" s="94">
        <v>1</v>
      </c>
      <c r="BH56" s="90">
        <v>49</v>
      </c>
      <c r="BI56" s="50">
        <f t="shared" si="19"/>
        <v>179</v>
      </c>
      <c r="BJ56" s="95">
        <v>96</v>
      </c>
      <c r="BK56" s="90">
        <v>83</v>
      </c>
      <c r="BL56" s="50">
        <f t="shared" si="20"/>
        <v>179</v>
      </c>
      <c r="BM56" s="94">
        <v>2</v>
      </c>
      <c r="BN56" s="90">
        <v>80</v>
      </c>
      <c r="BO56" s="94">
        <v>1</v>
      </c>
      <c r="BP56" s="90">
        <v>30</v>
      </c>
      <c r="BQ56" s="94">
        <v>1</v>
      </c>
      <c r="BR56" s="90">
        <v>49</v>
      </c>
      <c r="BS56" s="50">
        <f t="shared" si="21"/>
        <v>159</v>
      </c>
      <c r="BT56" s="95">
        <v>87</v>
      </c>
      <c r="BU56" s="90">
        <v>72</v>
      </c>
      <c r="BV56" s="50">
        <f t="shared" si="22"/>
        <v>159</v>
      </c>
      <c r="BW56" s="48">
        <f t="shared" si="23"/>
        <v>183</v>
      </c>
      <c r="BX56" s="49">
        <f t="shared" si="24"/>
        <v>155</v>
      </c>
      <c r="BY56" s="47">
        <f t="shared" si="25"/>
        <v>338</v>
      </c>
      <c r="BZ56" s="89">
        <v>474</v>
      </c>
      <c r="CA56" s="90">
        <v>432</v>
      </c>
      <c r="CB56" s="89">
        <v>197</v>
      </c>
      <c r="CC56" s="90">
        <v>160</v>
      </c>
      <c r="CD56" s="89">
        <v>115</v>
      </c>
      <c r="CE56" s="90">
        <v>90</v>
      </c>
      <c r="CF56" s="89">
        <v>2</v>
      </c>
      <c r="CG56" s="90">
        <v>0</v>
      </c>
      <c r="CH56" s="89">
        <v>218</v>
      </c>
      <c r="CI56" s="90">
        <v>188</v>
      </c>
      <c r="CJ56" s="89">
        <v>106</v>
      </c>
      <c r="CK56" s="90">
        <v>91</v>
      </c>
      <c r="CL56" s="89">
        <v>12</v>
      </c>
      <c r="CM56" s="90">
        <v>16</v>
      </c>
      <c r="CN56" s="52">
        <f t="shared" si="26"/>
        <v>1124</v>
      </c>
      <c r="CO56" s="52">
        <f t="shared" si="27"/>
        <v>977</v>
      </c>
      <c r="CP56" s="53">
        <f t="shared" si="28"/>
        <v>2101</v>
      </c>
      <c r="CQ56" s="52">
        <f t="shared" si="29"/>
        <v>1124</v>
      </c>
      <c r="CR56" s="52">
        <f t="shared" si="30"/>
        <v>977</v>
      </c>
      <c r="CS56" s="54">
        <f t="shared" si="31"/>
        <v>2101</v>
      </c>
      <c r="CT56" s="96">
        <v>542</v>
      </c>
      <c r="CU56" s="97">
        <v>463</v>
      </c>
      <c r="CV56" s="57">
        <f t="shared" si="32"/>
        <v>1005</v>
      </c>
      <c r="CW56" s="96">
        <v>34</v>
      </c>
      <c r="CX56" s="97">
        <v>38</v>
      </c>
      <c r="CY56" s="57">
        <f t="shared" si="33"/>
        <v>72</v>
      </c>
      <c r="CZ56" s="96">
        <v>81</v>
      </c>
      <c r="DA56" s="98">
        <v>80</v>
      </c>
      <c r="DB56" s="57">
        <f t="shared" si="34"/>
        <v>161</v>
      </c>
      <c r="DC56" s="96">
        <v>19</v>
      </c>
      <c r="DD56" s="98">
        <v>12</v>
      </c>
      <c r="DE56" s="57">
        <f t="shared" si="35"/>
        <v>31</v>
      </c>
      <c r="DF56" s="96">
        <v>448</v>
      </c>
      <c r="DG56" s="98">
        <v>384</v>
      </c>
      <c r="DH56" s="57">
        <f t="shared" si="36"/>
        <v>832</v>
      </c>
      <c r="DI56" s="96">
        <v>0</v>
      </c>
      <c r="DJ56" s="98">
        <v>0</v>
      </c>
      <c r="DK56" s="57">
        <f t="shared" si="37"/>
        <v>0</v>
      </c>
      <c r="DL56" s="59">
        <f t="shared" si="38"/>
        <v>1124</v>
      </c>
      <c r="DM56" s="60">
        <f t="shared" si="39"/>
        <v>977</v>
      </c>
      <c r="DN56" s="47">
        <f t="shared" si="40"/>
        <v>2101</v>
      </c>
      <c r="DO56" s="35"/>
      <c r="DP56" s="47">
        <f t="shared" si="41"/>
        <v>0</v>
      </c>
      <c r="DQ56" s="47">
        <f t="shared" si="42"/>
        <v>0</v>
      </c>
      <c r="DR56" s="59">
        <f t="shared" si="43"/>
        <v>2101</v>
      </c>
      <c r="DS56" s="48">
        <f t="shared" si="44"/>
        <v>2101</v>
      </c>
      <c r="DT56" s="49">
        <f t="shared" si="45"/>
        <v>0</v>
      </c>
      <c r="DU56" s="49">
        <f t="shared" si="46"/>
        <v>0</v>
      </c>
      <c r="DV56" s="47">
        <f t="shared" si="47"/>
        <v>0</v>
      </c>
      <c r="DW56" s="47">
        <f t="shared" si="48"/>
        <v>0</v>
      </c>
    </row>
    <row r="57" spans="1:127" s="30" customFormat="1" ht="39.75" customHeight="1">
      <c r="A57" s="35">
        <v>54</v>
      </c>
      <c r="B57" s="35">
        <v>1629</v>
      </c>
      <c r="C57" s="44" t="s">
        <v>119</v>
      </c>
      <c r="D57" s="29" t="s">
        <v>64</v>
      </c>
      <c r="E57" s="26" t="s">
        <v>65</v>
      </c>
      <c r="F57" s="94">
        <v>2</v>
      </c>
      <c r="G57" s="95">
        <v>28</v>
      </c>
      <c r="H57" s="90">
        <v>36</v>
      </c>
      <c r="I57" s="47">
        <f t="shared" si="0"/>
        <v>64</v>
      </c>
      <c r="J57" s="94">
        <v>2</v>
      </c>
      <c r="K57" s="95">
        <v>46</v>
      </c>
      <c r="L57" s="90">
        <v>30</v>
      </c>
      <c r="M57" s="47">
        <f t="shared" si="1"/>
        <v>76</v>
      </c>
      <c r="N57" s="94">
        <v>2</v>
      </c>
      <c r="O57" s="95">
        <v>44</v>
      </c>
      <c r="P57" s="90">
        <v>29</v>
      </c>
      <c r="Q57" s="47">
        <f t="shared" si="2"/>
        <v>73</v>
      </c>
      <c r="R57" s="94">
        <v>2</v>
      </c>
      <c r="S57" s="95">
        <v>39</v>
      </c>
      <c r="T57" s="90">
        <v>43</v>
      </c>
      <c r="U57" s="47">
        <f t="shared" si="3"/>
        <v>82</v>
      </c>
      <c r="V57" s="94">
        <v>2</v>
      </c>
      <c r="W57" s="95">
        <v>51</v>
      </c>
      <c r="X57" s="90">
        <v>32</v>
      </c>
      <c r="Y57" s="47">
        <f t="shared" si="4"/>
        <v>83</v>
      </c>
      <c r="Z57" s="48">
        <f t="shared" si="49"/>
        <v>208</v>
      </c>
      <c r="AA57" s="49">
        <f t="shared" si="50"/>
        <v>170</v>
      </c>
      <c r="AB57" s="47">
        <f t="shared" si="51"/>
        <v>378</v>
      </c>
      <c r="AC57" s="94">
        <v>2</v>
      </c>
      <c r="AD57" s="95">
        <v>51</v>
      </c>
      <c r="AE57" s="90">
        <v>37</v>
      </c>
      <c r="AF57" s="47">
        <f t="shared" si="8"/>
        <v>88</v>
      </c>
      <c r="AG57" s="94">
        <v>2</v>
      </c>
      <c r="AH57" s="95">
        <v>48</v>
      </c>
      <c r="AI57" s="90">
        <v>44</v>
      </c>
      <c r="AJ57" s="47">
        <f t="shared" si="9"/>
        <v>92</v>
      </c>
      <c r="AK57" s="94">
        <v>2</v>
      </c>
      <c r="AL57" s="95">
        <v>56</v>
      </c>
      <c r="AM57" s="90">
        <v>38</v>
      </c>
      <c r="AN57" s="47">
        <f t="shared" si="10"/>
        <v>94</v>
      </c>
      <c r="AO57" s="48">
        <f t="shared" si="11"/>
        <v>155</v>
      </c>
      <c r="AP57" s="49">
        <f t="shared" si="12"/>
        <v>119</v>
      </c>
      <c r="AQ57" s="47">
        <f t="shared" si="13"/>
        <v>274</v>
      </c>
      <c r="AR57" s="94">
        <v>2</v>
      </c>
      <c r="AS57" s="95">
        <v>64</v>
      </c>
      <c r="AT57" s="90">
        <v>47</v>
      </c>
      <c r="AU57" s="47">
        <f t="shared" si="14"/>
        <v>111</v>
      </c>
      <c r="AV57" s="94">
        <v>2</v>
      </c>
      <c r="AW57" s="95">
        <v>37</v>
      </c>
      <c r="AX57" s="90">
        <v>38</v>
      </c>
      <c r="AY57" s="47">
        <f t="shared" si="15"/>
        <v>75</v>
      </c>
      <c r="AZ57" s="48">
        <f t="shared" si="16"/>
        <v>101</v>
      </c>
      <c r="BA57" s="49">
        <f t="shared" si="17"/>
        <v>85</v>
      </c>
      <c r="BB57" s="47">
        <f t="shared" si="18"/>
        <v>186</v>
      </c>
      <c r="BC57" s="94">
        <v>1</v>
      </c>
      <c r="BD57" s="90">
        <v>35</v>
      </c>
      <c r="BE57" s="94">
        <v>1</v>
      </c>
      <c r="BF57" s="90">
        <v>30</v>
      </c>
      <c r="BG57" s="94">
        <v>0</v>
      </c>
      <c r="BH57" s="90">
        <v>0</v>
      </c>
      <c r="BI57" s="50">
        <f t="shared" si="19"/>
        <v>65</v>
      </c>
      <c r="BJ57" s="95">
        <v>36</v>
      </c>
      <c r="BK57" s="90">
        <v>29</v>
      </c>
      <c r="BL57" s="50">
        <f t="shared" si="20"/>
        <v>65</v>
      </c>
      <c r="BM57" s="94">
        <v>1</v>
      </c>
      <c r="BN57" s="90">
        <v>28</v>
      </c>
      <c r="BO57" s="94">
        <v>1</v>
      </c>
      <c r="BP57" s="90">
        <v>23</v>
      </c>
      <c r="BQ57" s="94">
        <v>0</v>
      </c>
      <c r="BR57" s="90">
        <v>0</v>
      </c>
      <c r="BS57" s="50">
        <f t="shared" si="21"/>
        <v>51</v>
      </c>
      <c r="BT57" s="95">
        <v>30</v>
      </c>
      <c r="BU57" s="90">
        <v>21</v>
      </c>
      <c r="BV57" s="50">
        <f t="shared" si="22"/>
        <v>51</v>
      </c>
      <c r="BW57" s="48">
        <f t="shared" si="23"/>
        <v>66</v>
      </c>
      <c r="BX57" s="49">
        <f t="shared" si="24"/>
        <v>50</v>
      </c>
      <c r="BY57" s="47">
        <f t="shared" si="25"/>
        <v>116</v>
      </c>
      <c r="BZ57" s="142">
        <v>168</v>
      </c>
      <c r="CA57" s="143">
        <v>137</v>
      </c>
      <c r="CB57" s="142">
        <v>134</v>
      </c>
      <c r="CC57" s="143">
        <v>101</v>
      </c>
      <c r="CD57" s="142">
        <v>103</v>
      </c>
      <c r="CE57" s="143">
        <v>79</v>
      </c>
      <c r="CF57" s="142">
        <v>0</v>
      </c>
      <c r="CG57" s="143">
        <v>1</v>
      </c>
      <c r="CH57" s="142">
        <v>88</v>
      </c>
      <c r="CI57" s="143">
        <v>69</v>
      </c>
      <c r="CJ57" s="142">
        <v>36</v>
      </c>
      <c r="CK57" s="143">
        <v>36</v>
      </c>
      <c r="CL57" s="89">
        <v>1</v>
      </c>
      <c r="CM57" s="90">
        <v>1</v>
      </c>
      <c r="CN57" s="52">
        <f t="shared" si="26"/>
        <v>530</v>
      </c>
      <c r="CO57" s="52">
        <f t="shared" si="27"/>
        <v>424</v>
      </c>
      <c r="CP57" s="53">
        <f t="shared" si="28"/>
        <v>954</v>
      </c>
      <c r="CQ57" s="52">
        <f t="shared" si="29"/>
        <v>530</v>
      </c>
      <c r="CR57" s="52">
        <f t="shared" si="30"/>
        <v>424</v>
      </c>
      <c r="CS57" s="54">
        <f t="shared" si="31"/>
        <v>954</v>
      </c>
      <c r="CT57" s="96">
        <v>249</v>
      </c>
      <c r="CU57" s="97">
        <v>209</v>
      </c>
      <c r="CV57" s="57">
        <f t="shared" si="32"/>
        <v>458</v>
      </c>
      <c r="CW57" s="96">
        <v>11</v>
      </c>
      <c r="CX57" s="97">
        <v>5</v>
      </c>
      <c r="CY57" s="57">
        <f t="shared" si="33"/>
        <v>16</v>
      </c>
      <c r="CZ57" s="96">
        <v>32</v>
      </c>
      <c r="DA57" s="98">
        <v>14</v>
      </c>
      <c r="DB57" s="57">
        <f t="shared" si="34"/>
        <v>46</v>
      </c>
      <c r="DC57" s="96">
        <v>2</v>
      </c>
      <c r="DD57" s="98">
        <v>3</v>
      </c>
      <c r="DE57" s="57">
        <f t="shared" si="35"/>
        <v>5</v>
      </c>
      <c r="DF57" s="96">
        <v>236</v>
      </c>
      <c r="DG57" s="98">
        <v>193</v>
      </c>
      <c r="DH57" s="57">
        <f t="shared" si="36"/>
        <v>429</v>
      </c>
      <c r="DI57" s="96">
        <v>0</v>
      </c>
      <c r="DJ57" s="98">
        <v>0</v>
      </c>
      <c r="DK57" s="57">
        <f t="shared" si="37"/>
        <v>0</v>
      </c>
      <c r="DL57" s="59">
        <f t="shared" si="38"/>
        <v>530</v>
      </c>
      <c r="DM57" s="60">
        <f t="shared" si="39"/>
        <v>424</v>
      </c>
      <c r="DN57" s="47">
        <f t="shared" si="40"/>
        <v>954</v>
      </c>
      <c r="DO57" s="35"/>
      <c r="DP57" s="47">
        <f t="shared" si="41"/>
        <v>0</v>
      </c>
      <c r="DQ57" s="47">
        <f t="shared" si="42"/>
        <v>0</v>
      </c>
      <c r="DR57" s="59">
        <f t="shared" si="43"/>
        <v>954</v>
      </c>
      <c r="DS57" s="48">
        <f t="shared" si="44"/>
        <v>954</v>
      </c>
      <c r="DT57" s="49">
        <f t="shared" si="45"/>
        <v>0</v>
      </c>
      <c r="DU57" s="49">
        <f t="shared" si="46"/>
        <v>0</v>
      </c>
      <c r="DV57" s="47">
        <f t="shared" si="47"/>
        <v>0</v>
      </c>
      <c r="DW57" s="47">
        <f t="shared" si="48"/>
        <v>0</v>
      </c>
    </row>
    <row r="58" spans="1:127" s="30" customFormat="1" ht="39.75" customHeight="1">
      <c r="A58" s="31">
        <v>55</v>
      </c>
      <c r="B58" s="35">
        <v>1634</v>
      </c>
      <c r="C58" s="44" t="s">
        <v>120</v>
      </c>
      <c r="D58" s="29" t="s">
        <v>64</v>
      </c>
      <c r="E58" s="26" t="s">
        <v>65</v>
      </c>
      <c r="F58" s="94">
        <v>2</v>
      </c>
      <c r="G58" s="95">
        <v>28</v>
      </c>
      <c r="H58" s="90">
        <v>22</v>
      </c>
      <c r="I58" s="47">
        <f t="shared" si="0"/>
        <v>50</v>
      </c>
      <c r="J58" s="94">
        <v>2</v>
      </c>
      <c r="K58" s="95">
        <v>18</v>
      </c>
      <c r="L58" s="90">
        <v>23</v>
      </c>
      <c r="M58" s="47">
        <f t="shared" si="1"/>
        <v>41</v>
      </c>
      <c r="N58" s="94">
        <v>2</v>
      </c>
      <c r="O58" s="95">
        <v>27</v>
      </c>
      <c r="P58" s="90">
        <v>15</v>
      </c>
      <c r="Q58" s="47">
        <f t="shared" si="2"/>
        <v>42</v>
      </c>
      <c r="R58" s="94">
        <v>2</v>
      </c>
      <c r="S58" s="95">
        <v>24</v>
      </c>
      <c r="T58" s="90">
        <v>19</v>
      </c>
      <c r="U58" s="47">
        <f t="shared" si="3"/>
        <v>43</v>
      </c>
      <c r="V58" s="94">
        <v>2</v>
      </c>
      <c r="W58" s="95">
        <v>34</v>
      </c>
      <c r="X58" s="90">
        <v>28</v>
      </c>
      <c r="Y58" s="47">
        <f t="shared" si="4"/>
        <v>62</v>
      </c>
      <c r="Z58" s="48">
        <f t="shared" si="49"/>
        <v>131</v>
      </c>
      <c r="AA58" s="49">
        <f t="shared" si="50"/>
        <v>107</v>
      </c>
      <c r="AB58" s="47">
        <f t="shared" si="51"/>
        <v>238</v>
      </c>
      <c r="AC58" s="94">
        <v>2</v>
      </c>
      <c r="AD58" s="95">
        <v>37</v>
      </c>
      <c r="AE58" s="90">
        <v>21</v>
      </c>
      <c r="AF58" s="47">
        <f t="shared" si="8"/>
        <v>58</v>
      </c>
      <c r="AG58" s="94">
        <v>2</v>
      </c>
      <c r="AH58" s="95">
        <v>27</v>
      </c>
      <c r="AI58" s="90">
        <v>20</v>
      </c>
      <c r="AJ58" s="47">
        <f t="shared" si="9"/>
        <v>47</v>
      </c>
      <c r="AK58" s="94">
        <v>2</v>
      </c>
      <c r="AL58" s="95">
        <v>28</v>
      </c>
      <c r="AM58" s="90">
        <v>24</v>
      </c>
      <c r="AN58" s="47">
        <f t="shared" si="10"/>
        <v>52</v>
      </c>
      <c r="AO58" s="48">
        <f t="shared" si="11"/>
        <v>92</v>
      </c>
      <c r="AP58" s="49">
        <f t="shared" si="12"/>
        <v>65</v>
      </c>
      <c r="AQ58" s="47">
        <f t="shared" si="13"/>
        <v>157</v>
      </c>
      <c r="AR58" s="94">
        <v>2</v>
      </c>
      <c r="AS58" s="95">
        <v>45</v>
      </c>
      <c r="AT58" s="90">
        <v>24</v>
      </c>
      <c r="AU58" s="47">
        <f t="shared" si="14"/>
        <v>69</v>
      </c>
      <c r="AV58" s="94">
        <v>2</v>
      </c>
      <c r="AW58" s="95">
        <v>21</v>
      </c>
      <c r="AX58" s="90">
        <v>18</v>
      </c>
      <c r="AY58" s="47">
        <f t="shared" si="15"/>
        <v>39</v>
      </c>
      <c r="AZ58" s="48">
        <f t="shared" si="16"/>
        <v>66</v>
      </c>
      <c r="BA58" s="49">
        <f t="shared" si="17"/>
        <v>42</v>
      </c>
      <c r="BB58" s="47">
        <f t="shared" si="18"/>
        <v>108</v>
      </c>
      <c r="BC58" s="94">
        <v>1</v>
      </c>
      <c r="BD58" s="90">
        <v>24</v>
      </c>
      <c r="BE58" s="94">
        <v>1</v>
      </c>
      <c r="BF58" s="90">
        <v>15</v>
      </c>
      <c r="BG58" s="94">
        <v>0</v>
      </c>
      <c r="BH58" s="90">
        <v>0</v>
      </c>
      <c r="BI58" s="50">
        <f t="shared" si="19"/>
        <v>39</v>
      </c>
      <c r="BJ58" s="95">
        <v>22</v>
      </c>
      <c r="BK58" s="90">
        <v>17</v>
      </c>
      <c r="BL58" s="50">
        <f t="shared" si="20"/>
        <v>39</v>
      </c>
      <c r="BM58" s="94">
        <v>1</v>
      </c>
      <c r="BN58" s="90">
        <v>27</v>
      </c>
      <c r="BO58" s="94">
        <v>1</v>
      </c>
      <c r="BP58" s="90">
        <v>9</v>
      </c>
      <c r="BQ58" s="94">
        <v>0</v>
      </c>
      <c r="BR58" s="90">
        <v>0</v>
      </c>
      <c r="BS58" s="50">
        <f t="shared" si="21"/>
        <v>36</v>
      </c>
      <c r="BT58" s="95">
        <v>16</v>
      </c>
      <c r="BU58" s="90">
        <v>20</v>
      </c>
      <c r="BV58" s="50">
        <f t="shared" si="22"/>
        <v>36</v>
      </c>
      <c r="BW58" s="48">
        <f t="shared" si="23"/>
        <v>38</v>
      </c>
      <c r="BX58" s="49">
        <f t="shared" si="24"/>
        <v>37</v>
      </c>
      <c r="BY58" s="47">
        <f t="shared" si="25"/>
        <v>75</v>
      </c>
      <c r="BZ58" s="89">
        <v>211</v>
      </c>
      <c r="CA58" s="90">
        <v>159</v>
      </c>
      <c r="CB58" s="89">
        <v>21</v>
      </c>
      <c r="CC58" s="90">
        <v>18</v>
      </c>
      <c r="CD58" s="89">
        <v>2</v>
      </c>
      <c r="CE58" s="90">
        <v>2</v>
      </c>
      <c r="CF58" s="89">
        <v>0</v>
      </c>
      <c r="CG58" s="90">
        <v>1</v>
      </c>
      <c r="CH58" s="89">
        <v>80</v>
      </c>
      <c r="CI58" s="90">
        <v>59</v>
      </c>
      <c r="CJ58" s="89">
        <v>7</v>
      </c>
      <c r="CK58" s="90">
        <v>5</v>
      </c>
      <c r="CL58" s="89">
        <v>6</v>
      </c>
      <c r="CM58" s="90">
        <v>7</v>
      </c>
      <c r="CN58" s="52">
        <f t="shared" si="26"/>
        <v>327</v>
      </c>
      <c r="CO58" s="52">
        <f t="shared" si="27"/>
        <v>251</v>
      </c>
      <c r="CP58" s="53">
        <f t="shared" si="28"/>
        <v>578</v>
      </c>
      <c r="CQ58" s="52">
        <f t="shared" si="29"/>
        <v>327</v>
      </c>
      <c r="CR58" s="52">
        <f t="shared" si="30"/>
        <v>251</v>
      </c>
      <c r="CS58" s="54">
        <f t="shared" si="31"/>
        <v>578</v>
      </c>
      <c r="CT58" s="96">
        <v>189</v>
      </c>
      <c r="CU58" s="97">
        <v>163</v>
      </c>
      <c r="CV58" s="57">
        <f t="shared" si="32"/>
        <v>352</v>
      </c>
      <c r="CW58" s="96">
        <v>10</v>
      </c>
      <c r="CX58" s="97">
        <v>6</v>
      </c>
      <c r="CY58" s="57">
        <f t="shared" si="33"/>
        <v>16</v>
      </c>
      <c r="CZ58" s="96">
        <v>13</v>
      </c>
      <c r="DA58" s="98">
        <v>8</v>
      </c>
      <c r="DB58" s="57">
        <f t="shared" si="34"/>
        <v>21</v>
      </c>
      <c r="DC58" s="96">
        <v>0</v>
      </c>
      <c r="DD58" s="98">
        <v>0</v>
      </c>
      <c r="DE58" s="57">
        <f t="shared" si="35"/>
        <v>0</v>
      </c>
      <c r="DF58" s="96">
        <v>115</v>
      </c>
      <c r="DG58" s="98">
        <v>74</v>
      </c>
      <c r="DH58" s="57">
        <f t="shared" si="36"/>
        <v>189</v>
      </c>
      <c r="DI58" s="96">
        <v>0</v>
      </c>
      <c r="DJ58" s="98">
        <v>0</v>
      </c>
      <c r="DK58" s="57">
        <f t="shared" si="37"/>
        <v>0</v>
      </c>
      <c r="DL58" s="59">
        <f t="shared" si="38"/>
        <v>327</v>
      </c>
      <c r="DM58" s="60">
        <f t="shared" si="39"/>
        <v>251</v>
      </c>
      <c r="DN58" s="47">
        <f t="shared" si="40"/>
        <v>578</v>
      </c>
      <c r="DO58" s="35"/>
      <c r="DP58" s="47">
        <f t="shared" si="41"/>
        <v>0</v>
      </c>
      <c r="DQ58" s="47">
        <f t="shared" si="42"/>
        <v>0</v>
      </c>
      <c r="DR58" s="59">
        <f t="shared" si="43"/>
        <v>578</v>
      </c>
      <c r="DS58" s="48">
        <f t="shared" si="44"/>
        <v>578</v>
      </c>
      <c r="DT58" s="49">
        <f t="shared" si="45"/>
        <v>0</v>
      </c>
      <c r="DU58" s="49">
        <f t="shared" si="46"/>
        <v>0</v>
      </c>
      <c r="DV58" s="47">
        <f t="shared" si="47"/>
        <v>0</v>
      </c>
      <c r="DW58" s="47">
        <f t="shared" si="48"/>
        <v>0</v>
      </c>
    </row>
    <row r="59" spans="1:127" s="30" customFormat="1" ht="39.75" customHeight="1">
      <c r="A59" s="35">
        <v>56</v>
      </c>
      <c r="B59" s="35">
        <v>1630</v>
      </c>
      <c r="C59" s="44" t="s">
        <v>121</v>
      </c>
      <c r="D59" s="29" t="s">
        <v>64</v>
      </c>
      <c r="E59" s="26" t="s">
        <v>65</v>
      </c>
      <c r="F59" s="94">
        <v>1</v>
      </c>
      <c r="G59" s="95">
        <v>19</v>
      </c>
      <c r="H59" s="90">
        <v>19</v>
      </c>
      <c r="I59" s="47">
        <f t="shared" si="0"/>
        <v>38</v>
      </c>
      <c r="J59" s="94">
        <v>1</v>
      </c>
      <c r="K59" s="95">
        <v>15</v>
      </c>
      <c r="L59" s="90">
        <v>19</v>
      </c>
      <c r="M59" s="47">
        <f t="shared" si="1"/>
        <v>34</v>
      </c>
      <c r="N59" s="94">
        <v>1</v>
      </c>
      <c r="O59" s="95">
        <v>17</v>
      </c>
      <c r="P59" s="90">
        <v>19</v>
      </c>
      <c r="Q59" s="47">
        <f t="shared" si="2"/>
        <v>36</v>
      </c>
      <c r="R59" s="94">
        <v>1</v>
      </c>
      <c r="S59" s="95">
        <v>15</v>
      </c>
      <c r="T59" s="90">
        <v>24</v>
      </c>
      <c r="U59" s="47">
        <f t="shared" si="3"/>
        <v>39</v>
      </c>
      <c r="V59" s="94">
        <v>2</v>
      </c>
      <c r="W59" s="95">
        <v>30</v>
      </c>
      <c r="X59" s="90">
        <v>22</v>
      </c>
      <c r="Y59" s="47">
        <f t="shared" si="4"/>
        <v>52</v>
      </c>
      <c r="Z59" s="48">
        <f t="shared" si="49"/>
        <v>96</v>
      </c>
      <c r="AA59" s="49">
        <f t="shared" si="50"/>
        <v>103</v>
      </c>
      <c r="AB59" s="47">
        <f t="shared" si="51"/>
        <v>199</v>
      </c>
      <c r="AC59" s="94">
        <v>2</v>
      </c>
      <c r="AD59" s="95">
        <v>33</v>
      </c>
      <c r="AE59" s="90">
        <v>19</v>
      </c>
      <c r="AF59" s="47">
        <f t="shared" si="8"/>
        <v>52</v>
      </c>
      <c r="AG59" s="94">
        <v>2</v>
      </c>
      <c r="AH59" s="95">
        <v>30</v>
      </c>
      <c r="AI59" s="90">
        <v>12</v>
      </c>
      <c r="AJ59" s="47">
        <f t="shared" si="9"/>
        <v>42</v>
      </c>
      <c r="AK59" s="94">
        <v>2</v>
      </c>
      <c r="AL59" s="95">
        <v>43</v>
      </c>
      <c r="AM59" s="90">
        <v>24</v>
      </c>
      <c r="AN59" s="47">
        <f t="shared" si="10"/>
        <v>67</v>
      </c>
      <c r="AO59" s="48">
        <f t="shared" si="11"/>
        <v>106</v>
      </c>
      <c r="AP59" s="49">
        <f t="shared" si="12"/>
        <v>55</v>
      </c>
      <c r="AQ59" s="47">
        <f t="shared" si="13"/>
        <v>161</v>
      </c>
      <c r="AR59" s="94">
        <v>2</v>
      </c>
      <c r="AS59" s="95">
        <v>49</v>
      </c>
      <c r="AT59" s="90">
        <v>19</v>
      </c>
      <c r="AU59" s="47">
        <f t="shared" si="14"/>
        <v>68</v>
      </c>
      <c r="AV59" s="94">
        <v>2</v>
      </c>
      <c r="AW59" s="95">
        <v>25</v>
      </c>
      <c r="AX59" s="90">
        <v>20</v>
      </c>
      <c r="AY59" s="47">
        <f t="shared" si="15"/>
        <v>45</v>
      </c>
      <c r="AZ59" s="48">
        <f t="shared" si="16"/>
        <v>74</v>
      </c>
      <c r="BA59" s="49">
        <f t="shared" si="17"/>
        <v>39</v>
      </c>
      <c r="BB59" s="47">
        <f t="shared" si="18"/>
        <v>113</v>
      </c>
      <c r="BC59" s="94">
        <v>1</v>
      </c>
      <c r="BD59" s="90">
        <v>15</v>
      </c>
      <c r="BE59" s="94">
        <v>1</v>
      </c>
      <c r="BF59" s="90">
        <v>0</v>
      </c>
      <c r="BG59" s="94">
        <v>1</v>
      </c>
      <c r="BH59" s="90">
        <v>37</v>
      </c>
      <c r="BI59" s="50">
        <f t="shared" si="19"/>
        <v>52</v>
      </c>
      <c r="BJ59" s="95">
        <v>35</v>
      </c>
      <c r="BK59" s="90">
        <v>17</v>
      </c>
      <c r="BL59" s="50">
        <f t="shared" si="20"/>
        <v>52</v>
      </c>
      <c r="BM59" s="94">
        <v>1</v>
      </c>
      <c r="BN59" s="90">
        <v>8</v>
      </c>
      <c r="BO59" s="94">
        <v>1</v>
      </c>
      <c r="BP59" s="90">
        <v>12</v>
      </c>
      <c r="BQ59" s="94">
        <v>1</v>
      </c>
      <c r="BR59" s="90">
        <v>14</v>
      </c>
      <c r="BS59" s="50">
        <f t="shared" si="21"/>
        <v>34</v>
      </c>
      <c r="BT59" s="95">
        <v>23</v>
      </c>
      <c r="BU59" s="90">
        <v>11</v>
      </c>
      <c r="BV59" s="50">
        <f t="shared" si="22"/>
        <v>34</v>
      </c>
      <c r="BW59" s="48">
        <f t="shared" si="23"/>
        <v>58</v>
      </c>
      <c r="BX59" s="49">
        <f t="shared" si="24"/>
        <v>28</v>
      </c>
      <c r="BY59" s="47">
        <f t="shared" si="25"/>
        <v>86</v>
      </c>
      <c r="BZ59" s="89">
        <v>148</v>
      </c>
      <c r="CA59" s="90">
        <v>119</v>
      </c>
      <c r="CB59" s="89">
        <v>93</v>
      </c>
      <c r="CC59" s="90">
        <v>64</v>
      </c>
      <c r="CD59" s="89">
        <v>30</v>
      </c>
      <c r="CE59" s="90">
        <v>15</v>
      </c>
      <c r="CF59" s="89">
        <v>0</v>
      </c>
      <c r="CG59" s="90">
        <v>0</v>
      </c>
      <c r="CH59" s="89">
        <v>41</v>
      </c>
      <c r="CI59" s="90">
        <v>17</v>
      </c>
      <c r="CJ59" s="89">
        <v>21</v>
      </c>
      <c r="CK59" s="90">
        <v>10</v>
      </c>
      <c r="CL59" s="89">
        <v>1</v>
      </c>
      <c r="CM59" s="90">
        <v>0</v>
      </c>
      <c r="CN59" s="52">
        <f t="shared" si="26"/>
        <v>334</v>
      </c>
      <c r="CO59" s="52">
        <f t="shared" si="27"/>
        <v>225</v>
      </c>
      <c r="CP59" s="53">
        <f t="shared" si="28"/>
        <v>559</v>
      </c>
      <c r="CQ59" s="52">
        <f t="shared" si="29"/>
        <v>334</v>
      </c>
      <c r="CR59" s="52">
        <f t="shared" si="30"/>
        <v>225</v>
      </c>
      <c r="CS59" s="54">
        <f t="shared" si="31"/>
        <v>559</v>
      </c>
      <c r="CT59" s="96">
        <v>51</v>
      </c>
      <c r="CU59" s="97">
        <v>64</v>
      </c>
      <c r="CV59" s="57">
        <f t="shared" si="32"/>
        <v>115</v>
      </c>
      <c r="CW59" s="96">
        <v>1</v>
      </c>
      <c r="CX59" s="97">
        <v>0</v>
      </c>
      <c r="CY59" s="57">
        <f t="shared" si="33"/>
        <v>1</v>
      </c>
      <c r="CZ59" s="96">
        <v>3</v>
      </c>
      <c r="DA59" s="98">
        <v>5</v>
      </c>
      <c r="DB59" s="57">
        <f t="shared" si="34"/>
        <v>8</v>
      </c>
      <c r="DC59" s="96">
        <v>0</v>
      </c>
      <c r="DD59" s="98">
        <v>0</v>
      </c>
      <c r="DE59" s="57">
        <f t="shared" si="35"/>
        <v>0</v>
      </c>
      <c r="DF59" s="96">
        <v>279</v>
      </c>
      <c r="DG59" s="98">
        <v>156</v>
      </c>
      <c r="DH59" s="57">
        <f t="shared" si="36"/>
        <v>435</v>
      </c>
      <c r="DI59" s="96">
        <v>0</v>
      </c>
      <c r="DJ59" s="98">
        <v>0</v>
      </c>
      <c r="DK59" s="57">
        <f t="shared" si="37"/>
        <v>0</v>
      </c>
      <c r="DL59" s="59">
        <f t="shared" si="38"/>
        <v>334</v>
      </c>
      <c r="DM59" s="60">
        <f t="shared" si="39"/>
        <v>225</v>
      </c>
      <c r="DN59" s="47">
        <f t="shared" si="40"/>
        <v>559</v>
      </c>
      <c r="DO59" s="35"/>
      <c r="DP59" s="47">
        <f t="shared" si="41"/>
        <v>0</v>
      </c>
      <c r="DQ59" s="47">
        <f t="shared" si="42"/>
        <v>0</v>
      </c>
      <c r="DR59" s="59">
        <f t="shared" si="43"/>
        <v>559</v>
      </c>
      <c r="DS59" s="48">
        <f t="shared" si="44"/>
        <v>559</v>
      </c>
      <c r="DT59" s="49">
        <f t="shared" si="45"/>
        <v>0</v>
      </c>
      <c r="DU59" s="49">
        <f t="shared" si="46"/>
        <v>0</v>
      </c>
      <c r="DV59" s="47">
        <f t="shared" si="47"/>
        <v>0</v>
      </c>
      <c r="DW59" s="47">
        <f t="shared" si="48"/>
        <v>0</v>
      </c>
    </row>
    <row r="60" spans="1:127" s="30" customFormat="1" ht="39.75" customHeight="1">
      <c r="A60" s="31">
        <v>57</v>
      </c>
      <c r="B60" s="35">
        <v>1594</v>
      </c>
      <c r="C60" s="44" t="s">
        <v>122</v>
      </c>
      <c r="D60" s="29" t="s">
        <v>64</v>
      </c>
      <c r="E60" s="26" t="s">
        <v>65</v>
      </c>
      <c r="F60" s="94">
        <v>4</v>
      </c>
      <c r="G60" s="95">
        <v>64</v>
      </c>
      <c r="H60" s="90">
        <v>47</v>
      </c>
      <c r="I60" s="47">
        <f t="shared" si="0"/>
        <v>111</v>
      </c>
      <c r="J60" s="94">
        <v>4</v>
      </c>
      <c r="K60" s="95">
        <v>75</v>
      </c>
      <c r="L60" s="90">
        <v>61</v>
      </c>
      <c r="M60" s="47">
        <f t="shared" si="1"/>
        <v>136</v>
      </c>
      <c r="N60" s="94">
        <v>4</v>
      </c>
      <c r="O60" s="95">
        <v>77</v>
      </c>
      <c r="P60" s="90">
        <v>59</v>
      </c>
      <c r="Q60" s="47">
        <f t="shared" si="2"/>
        <v>136</v>
      </c>
      <c r="R60" s="94">
        <v>4</v>
      </c>
      <c r="S60" s="95">
        <v>71</v>
      </c>
      <c r="T60" s="90">
        <v>64</v>
      </c>
      <c r="U60" s="47">
        <f t="shared" si="3"/>
        <v>135</v>
      </c>
      <c r="V60" s="94">
        <v>4</v>
      </c>
      <c r="W60" s="95">
        <v>81</v>
      </c>
      <c r="X60" s="90">
        <v>60</v>
      </c>
      <c r="Y60" s="47">
        <f t="shared" si="4"/>
        <v>141</v>
      </c>
      <c r="Z60" s="48">
        <f t="shared" si="49"/>
        <v>368</v>
      </c>
      <c r="AA60" s="49">
        <f t="shared" si="50"/>
        <v>291</v>
      </c>
      <c r="AB60" s="47">
        <f t="shared" si="51"/>
        <v>659</v>
      </c>
      <c r="AC60" s="94">
        <v>1</v>
      </c>
      <c r="AD60" s="95">
        <v>66</v>
      </c>
      <c r="AE60" s="90">
        <v>46</v>
      </c>
      <c r="AF60" s="47">
        <f t="shared" si="8"/>
        <v>112</v>
      </c>
      <c r="AG60" s="94">
        <v>3</v>
      </c>
      <c r="AH60" s="95">
        <v>63</v>
      </c>
      <c r="AI60" s="90">
        <v>52</v>
      </c>
      <c r="AJ60" s="47">
        <f t="shared" si="9"/>
        <v>115</v>
      </c>
      <c r="AK60" s="94">
        <v>3</v>
      </c>
      <c r="AL60" s="95">
        <v>68</v>
      </c>
      <c r="AM60" s="90">
        <v>59</v>
      </c>
      <c r="AN60" s="47">
        <f t="shared" si="10"/>
        <v>127</v>
      </c>
      <c r="AO60" s="48">
        <f t="shared" si="11"/>
        <v>197</v>
      </c>
      <c r="AP60" s="49">
        <f t="shared" si="12"/>
        <v>157</v>
      </c>
      <c r="AQ60" s="47">
        <f t="shared" si="13"/>
        <v>354</v>
      </c>
      <c r="AR60" s="94">
        <v>3</v>
      </c>
      <c r="AS60" s="95">
        <v>69</v>
      </c>
      <c r="AT60" s="90">
        <v>42</v>
      </c>
      <c r="AU60" s="47">
        <f t="shared" si="14"/>
        <v>111</v>
      </c>
      <c r="AV60" s="94">
        <v>3</v>
      </c>
      <c r="AW60" s="95">
        <v>47</v>
      </c>
      <c r="AX60" s="90">
        <v>36</v>
      </c>
      <c r="AY60" s="47">
        <f t="shared" si="15"/>
        <v>83</v>
      </c>
      <c r="AZ60" s="48">
        <f t="shared" si="16"/>
        <v>116</v>
      </c>
      <c r="BA60" s="49">
        <f t="shared" si="17"/>
        <v>78</v>
      </c>
      <c r="BB60" s="47">
        <f t="shared" si="18"/>
        <v>194</v>
      </c>
      <c r="BC60" s="94">
        <v>1</v>
      </c>
      <c r="BD60" s="90">
        <v>41</v>
      </c>
      <c r="BE60" s="94">
        <v>1</v>
      </c>
      <c r="BF60" s="90">
        <v>40</v>
      </c>
      <c r="BG60" s="94">
        <v>1</v>
      </c>
      <c r="BH60" s="90">
        <v>42</v>
      </c>
      <c r="BI60" s="50">
        <f t="shared" si="19"/>
        <v>123</v>
      </c>
      <c r="BJ60" s="95">
        <v>74</v>
      </c>
      <c r="BK60" s="90">
        <v>49</v>
      </c>
      <c r="BL60" s="50">
        <f t="shared" si="20"/>
        <v>123</v>
      </c>
      <c r="BM60" s="94">
        <v>1</v>
      </c>
      <c r="BN60" s="90">
        <v>28</v>
      </c>
      <c r="BO60" s="94">
        <v>1</v>
      </c>
      <c r="BP60" s="90">
        <v>27</v>
      </c>
      <c r="BQ60" s="94">
        <v>1</v>
      </c>
      <c r="BR60" s="90">
        <v>32</v>
      </c>
      <c r="BS60" s="50">
        <f t="shared" si="21"/>
        <v>87</v>
      </c>
      <c r="BT60" s="95">
        <v>49</v>
      </c>
      <c r="BU60" s="90">
        <v>38</v>
      </c>
      <c r="BV60" s="50">
        <f t="shared" si="22"/>
        <v>87</v>
      </c>
      <c r="BW60" s="48">
        <f t="shared" si="23"/>
        <v>123</v>
      </c>
      <c r="BX60" s="49">
        <f t="shared" si="24"/>
        <v>87</v>
      </c>
      <c r="BY60" s="47">
        <f t="shared" si="25"/>
        <v>210</v>
      </c>
      <c r="BZ60" s="89">
        <v>366</v>
      </c>
      <c r="CA60" s="90">
        <v>315</v>
      </c>
      <c r="CB60" s="89">
        <v>185</v>
      </c>
      <c r="CC60" s="90">
        <v>115</v>
      </c>
      <c r="CD60" s="89">
        <v>17</v>
      </c>
      <c r="CE60" s="90">
        <v>14</v>
      </c>
      <c r="CF60" s="89">
        <v>1</v>
      </c>
      <c r="CG60" s="90">
        <v>1</v>
      </c>
      <c r="CH60" s="89">
        <v>173</v>
      </c>
      <c r="CI60" s="90">
        <v>124</v>
      </c>
      <c r="CJ60" s="89">
        <v>56</v>
      </c>
      <c r="CK60" s="90">
        <v>37</v>
      </c>
      <c r="CL60" s="89">
        <v>6</v>
      </c>
      <c r="CM60" s="90">
        <v>7</v>
      </c>
      <c r="CN60" s="52">
        <f t="shared" si="26"/>
        <v>804</v>
      </c>
      <c r="CO60" s="52">
        <f t="shared" si="27"/>
        <v>613</v>
      </c>
      <c r="CP60" s="53">
        <f t="shared" si="28"/>
        <v>1417</v>
      </c>
      <c r="CQ60" s="52">
        <f t="shared" si="29"/>
        <v>804</v>
      </c>
      <c r="CR60" s="52">
        <f t="shared" si="30"/>
        <v>613</v>
      </c>
      <c r="CS60" s="54">
        <f t="shared" si="31"/>
        <v>1417</v>
      </c>
      <c r="CT60" s="96">
        <v>320</v>
      </c>
      <c r="CU60" s="97">
        <v>278</v>
      </c>
      <c r="CV60" s="57">
        <f t="shared" si="32"/>
        <v>598</v>
      </c>
      <c r="CW60" s="96">
        <v>18</v>
      </c>
      <c r="CX60" s="97">
        <v>14</v>
      </c>
      <c r="CY60" s="57">
        <f t="shared" si="33"/>
        <v>32</v>
      </c>
      <c r="CZ60" s="96">
        <v>45</v>
      </c>
      <c r="DA60" s="98">
        <v>47</v>
      </c>
      <c r="DB60" s="57">
        <f t="shared" si="34"/>
        <v>92</v>
      </c>
      <c r="DC60" s="96">
        <v>9</v>
      </c>
      <c r="DD60" s="98">
        <v>9</v>
      </c>
      <c r="DE60" s="57">
        <f t="shared" si="35"/>
        <v>18</v>
      </c>
      <c r="DF60" s="96">
        <v>412</v>
      </c>
      <c r="DG60" s="98">
        <v>265</v>
      </c>
      <c r="DH60" s="57">
        <f t="shared" si="36"/>
        <v>677</v>
      </c>
      <c r="DI60" s="96">
        <v>0</v>
      </c>
      <c r="DJ60" s="98">
        <v>0</v>
      </c>
      <c r="DK60" s="57">
        <f t="shared" si="37"/>
        <v>0</v>
      </c>
      <c r="DL60" s="59">
        <f t="shared" si="38"/>
        <v>804</v>
      </c>
      <c r="DM60" s="60">
        <f t="shared" si="39"/>
        <v>613</v>
      </c>
      <c r="DN60" s="47">
        <f t="shared" si="40"/>
        <v>1417</v>
      </c>
      <c r="DO60" s="35"/>
      <c r="DP60" s="47">
        <f t="shared" si="41"/>
        <v>0</v>
      </c>
      <c r="DQ60" s="47">
        <f t="shared" si="42"/>
        <v>0</v>
      </c>
      <c r="DR60" s="59">
        <f t="shared" si="43"/>
        <v>1417</v>
      </c>
      <c r="DS60" s="48">
        <f t="shared" si="44"/>
        <v>1417</v>
      </c>
      <c r="DT60" s="49">
        <f t="shared" si="45"/>
        <v>0</v>
      </c>
      <c r="DU60" s="49">
        <f t="shared" si="46"/>
        <v>0</v>
      </c>
      <c r="DV60" s="47">
        <f t="shared" si="47"/>
        <v>0</v>
      </c>
      <c r="DW60" s="47">
        <f t="shared" si="48"/>
        <v>0</v>
      </c>
    </row>
    <row r="61" spans="1:127" s="30" customFormat="1" ht="39.75" customHeight="1">
      <c r="A61" s="35">
        <v>58</v>
      </c>
      <c r="B61" s="35">
        <v>2337</v>
      </c>
      <c r="C61" s="44" t="s">
        <v>123</v>
      </c>
      <c r="D61" s="29" t="s">
        <v>64</v>
      </c>
      <c r="E61" s="26" t="s">
        <v>65</v>
      </c>
      <c r="F61" s="99">
        <v>1</v>
      </c>
      <c r="G61" s="100">
        <v>26</v>
      </c>
      <c r="H61" s="35">
        <v>19</v>
      </c>
      <c r="I61" s="47">
        <f t="shared" si="0"/>
        <v>45</v>
      </c>
      <c r="J61" s="94">
        <v>1</v>
      </c>
      <c r="K61" s="95">
        <v>21</v>
      </c>
      <c r="L61" s="90">
        <v>25</v>
      </c>
      <c r="M61" s="47">
        <f t="shared" si="1"/>
        <v>46</v>
      </c>
      <c r="N61" s="94">
        <v>1</v>
      </c>
      <c r="O61" s="95">
        <v>27</v>
      </c>
      <c r="P61" s="90">
        <v>14</v>
      </c>
      <c r="Q61" s="47">
        <f t="shared" si="2"/>
        <v>41</v>
      </c>
      <c r="R61" s="94">
        <v>1</v>
      </c>
      <c r="S61" s="95">
        <v>31</v>
      </c>
      <c r="T61" s="90">
        <v>13</v>
      </c>
      <c r="U61" s="47">
        <f t="shared" si="3"/>
        <v>44</v>
      </c>
      <c r="V61" s="94">
        <v>1</v>
      </c>
      <c r="W61" s="95">
        <v>31</v>
      </c>
      <c r="X61" s="90">
        <v>18</v>
      </c>
      <c r="Y61" s="47">
        <f t="shared" si="4"/>
        <v>49</v>
      </c>
      <c r="Z61" s="48">
        <f t="shared" si="49"/>
        <v>136</v>
      </c>
      <c r="AA61" s="49">
        <f t="shared" si="50"/>
        <v>89</v>
      </c>
      <c r="AB61" s="47">
        <f t="shared" si="51"/>
        <v>225</v>
      </c>
      <c r="AC61" s="94">
        <v>1</v>
      </c>
      <c r="AD61" s="95">
        <v>19</v>
      </c>
      <c r="AE61" s="90">
        <v>24</v>
      </c>
      <c r="AF61" s="47">
        <f t="shared" si="8"/>
        <v>43</v>
      </c>
      <c r="AG61" s="144">
        <v>1</v>
      </c>
      <c r="AH61" s="95">
        <v>27</v>
      </c>
      <c r="AI61" s="90">
        <v>17</v>
      </c>
      <c r="AJ61" s="47">
        <f t="shared" si="9"/>
        <v>44</v>
      </c>
      <c r="AK61" s="94"/>
      <c r="AL61" s="95"/>
      <c r="AM61" s="90"/>
      <c r="AN61" s="47">
        <f t="shared" si="10"/>
        <v>0</v>
      </c>
      <c r="AO61" s="48">
        <f t="shared" si="11"/>
        <v>46</v>
      </c>
      <c r="AP61" s="49">
        <f t="shared" si="12"/>
        <v>41</v>
      </c>
      <c r="AQ61" s="47">
        <f t="shared" si="13"/>
        <v>87</v>
      </c>
      <c r="AR61" s="94"/>
      <c r="AS61" s="95"/>
      <c r="AT61" s="90"/>
      <c r="AU61" s="47">
        <f t="shared" si="14"/>
        <v>0</v>
      </c>
      <c r="AV61" s="94"/>
      <c r="AW61" s="95"/>
      <c r="AX61" s="90"/>
      <c r="AY61" s="47">
        <f t="shared" si="15"/>
        <v>0</v>
      </c>
      <c r="AZ61" s="48">
        <f t="shared" si="16"/>
        <v>0</v>
      </c>
      <c r="BA61" s="49">
        <f t="shared" si="17"/>
        <v>0</v>
      </c>
      <c r="BB61" s="47">
        <f t="shared" si="18"/>
        <v>0</v>
      </c>
      <c r="BC61" s="94"/>
      <c r="BD61" s="90"/>
      <c r="BE61" s="94"/>
      <c r="BF61" s="90"/>
      <c r="BG61" s="94"/>
      <c r="BH61" s="90"/>
      <c r="BI61" s="50">
        <f t="shared" si="19"/>
        <v>0</v>
      </c>
      <c r="BJ61" s="95"/>
      <c r="BK61" s="90"/>
      <c r="BL61" s="50">
        <f t="shared" si="20"/>
        <v>0</v>
      </c>
      <c r="BM61" s="94"/>
      <c r="BN61" s="90"/>
      <c r="BO61" s="94"/>
      <c r="BP61" s="90"/>
      <c r="BQ61" s="94"/>
      <c r="BR61" s="90"/>
      <c r="BS61" s="50">
        <f t="shared" si="21"/>
        <v>0</v>
      </c>
      <c r="BT61" s="95"/>
      <c r="BU61" s="90"/>
      <c r="BV61" s="50">
        <f t="shared" si="22"/>
        <v>0</v>
      </c>
      <c r="BW61" s="48">
        <f t="shared" si="23"/>
        <v>0</v>
      </c>
      <c r="BX61" s="49">
        <f t="shared" si="24"/>
        <v>0</v>
      </c>
      <c r="BY61" s="47">
        <f t="shared" si="25"/>
        <v>0</v>
      </c>
      <c r="BZ61" s="101">
        <v>50</v>
      </c>
      <c r="CA61" s="35">
        <v>42</v>
      </c>
      <c r="CB61" s="101">
        <v>22</v>
      </c>
      <c r="CC61" s="35">
        <v>14</v>
      </c>
      <c r="CD61" s="101">
        <v>8</v>
      </c>
      <c r="CE61" s="35">
        <v>5</v>
      </c>
      <c r="CF61" s="101">
        <v>2</v>
      </c>
      <c r="CG61" s="35">
        <v>0</v>
      </c>
      <c r="CH61" s="101">
        <v>97</v>
      </c>
      <c r="CI61" s="35">
        <v>61</v>
      </c>
      <c r="CJ61" s="101">
        <v>3</v>
      </c>
      <c r="CK61" s="35">
        <v>8</v>
      </c>
      <c r="CL61" s="101">
        <v>0</v>
      </c>
      <c r="CM61" s="35">
        <v>0</v>
      </c>
      <c r="CN61" s="52">
        <f t="shared" si="26"/>
        <v>182</v>
      </c>
      <c r="CO61" s="52">
        <f t="shared" si="27"/>
        <v>130</v>
      </c>
      <c r="CP61" s="53">
        <f t="shared" si="28"/>
        <v>312</v>
      </c>
      <c r="CQ61" s="52">
        <f t="shared" si="29"/>
        <v>182</v>
      </c>
      <c r="CR61" s="52">
        <f t="shared" si="30"/>
        <v>130</v>
      </c>
      <c r="CS61" s="54">
        <f t="shared" si="31"/>
        <v>312</v>
      </c>
      <c r="CT61" s="102">
        <v>34</v>
      </c>
      <c r="CU61" s="103">
        <v>20</v>
      </c>
      <c r="CV61" s="57">
        <f t="shared" si="32"/>
        <v>54</v>
      </c>
      <c r="CW61" s="102">
        <v>11</v>
      </c>
      <c r="CX61" s="103">
        <v>9</v>
      </c>
      <c r="CY61" s="57">
        <f t="shared" si="33"/>
        <v>20</v>
      </c>
      <c r="CZ61" s="102">
        <v>74</v>
      </c>
      <c r="DA61" s="104">
        <v>48</v>
      </c>
      <c r="DB61" s="57">
        <f t="shared" si="34"/>
        <v>122</v>
      </c>
      <c r="DC61" s="102">
        <v>3</v>
      </c>
      <c r="DD61" s="104">
        <v>0</v>
      </c>
      <c r="DE61" s="57">
        <f t="shared" si="35"/>
        <v>3</v>
      </c>
      <c r="DF61" s="102">
        <v>60</v>
      </c>
      <c r="DG61" s="104">
        <v>53</v>
      </c>
      <c r="DH61" s="57">
        <f t="shared" si="36"/>
        <v>113</v>
      </c>
      <c r="DI61" s="102">
        <v>0</v>
      </c>
      <c r="DJ61" s="104">
        <v>0</v>
      </c>
      <c r="DK61" s="57">
        <f t="shared" si="37"/>
        <v>0</v>
      </c>
      <c r="DL61" s="59">
        <f t="shared" si="38"/>
        <v>182</v>
      </c>
      <c r="DM61" s="60">
        <f t="shared" si="39"/>
        <v>130</v>
      </c>
      <c r="DN61" s="47">
        <f t="shared" si="40"/>
        <v>312</v>
      </c>
      <c r="DO61" s="35"/>
      <c r="DP61" s="47">
        <f t="shared" si="41"/>
        <v>0</v>
      </c>
      <c r="DQ61" s="47">
        <f t="shared" si="42"/>
        <v>0</v>
      </c>
      <c r="DR61" s="59">
        <f t="shared" si="43"/>
        <v>312</v>
      </c>
      <c r="DS61" s="48">
        <f t="shared" si="44"/>
        <v>312</v>
      </c>
      <c r="DT61" s="49">
        <f t="shared" si="45"/>
        <v>0</v>
      </c>
      <c r="DU61" s="49">
        <f t="shared" si="46"/>
        <v>0</v>
      </c>
      <c r="DV61" s="47">
        <f t="shared" si="47"/>
        <v>0</v>
      </c>
      <c r="DW61" s="47">
        <f t="shared" si="48"/>
        <v>0</v>
      </c>
    </row>
    <row r="62" spans="1:127" s="30" customFormat="1" ht="39.75" customHeight="1">
      <c r="A62" s="31">
        <v>59</v>
      </c>
      <c r="B62" s="40">
        <v>1631</v>
      </c>
      <c r="C62" s="44" t="s">
        <v>124</v>
      </c>
      <c r="D62" s="29" t="s">
        <v>64</v>
      </c>
      <c r="E62" s="26" t="s">
        <v>65</v>
      </c>
      <c r="F62" s="99">
        <v>1</v>
      </c>
      <c r="G62" s="100">
        <v>23</v>
      </c>
      <c r="H62" s="35">
        <v>19</v>
      </c>
      <c r="I62" s="47">
        <f t="shared" si="0"/>
        <v>42</v>
      </c>
      <c r="J62" s="94">
        <v>1</v>
      </c>
      <c r="K62" s="95">
        <v>26</v>
      </c>
      <c r="L62" s="90">
        <v>15</v>
      </c>
      <c r="M62" s="47">
        <f t="shared" si="1"/>
        <v>41</v>
      </c>
      <c r="N62" s="94">
        <v>1</v>
      </c>
      <c r="O62" s="95">
        <v>19</v>
      </c>
      <c r="P62" s="90">
        <v>21</v>
      </c>
      <c r="Q62" s="47">
        <f t="shared" si="2"/>
        <v>40</v>
      </c>
      <c r="R62" s="94">
        <v>2</v>
      </c>
      <c r="S62" s="95">
        <v>46</v>
      </c>
      <c r="T62" s="90">
        <v>29</v>
      </c>
      <c r="U62" s="47">
        <f t="shared" si="3"/>
        <v>75</v>
      </c>
      <c r="V62" s="94">
        <v>2</v>
      </c>
      <c r="W62" s="95">
        <v>50</v>
      </c>
      <c r="X62" s="90">
        <v>30</v>
      </c>
      <c r="Y62" s="47">
        <f t="shared" si="4"/>
        <v>80</v>
      </c>
      <c r="Z62" s="48">
        <f t="shared" si="49"/>
        <v>164</v>
      </c>
      <c r="AA62" s="49">
        <f t="shared" si="50"/>
        <v>114</v>
      </c>
      <c r="AB62" s="47">
        <f t="shared" si="51"/>
        <v>278</v>
      </c>
      <c r="AC62" s="94">
        <v>2</v>
      </c>
      <c r="AD62" s="95">
        <v>42</v>
      </c>
      <c r="AE62" s="90">
        <v>39</v>
      </c>
      <c r="AF62" s="47">
        <f t="shared" si="8"/>
        <v>81</v>
      </c>
      <c r="AG62" s="94">
        <v>2</v>
      </c>
      <c r="AH62" s="95">
        <v>46</v>
      </c>
      <c r="AI62" s="90">
        <v>33</v>
      </c>
      <c r="AJ62" s="47">
        <f t="shared" si="9"/>
        <v>79</v>
      </c>
      <c r="AK62" s="94">
        <v>2</v>
      </c>
      <c r="AL62" s="95">
        <v>51</v>
      </c>
      <c r="AM62" s="90">
        <v>29</v>
      </c>
      <c r="AN62" s="47">
        <f t="shared" si="10"/>
        <v>80</v>
      </c>
      <c r="AO62" s="48">
        <f t="shared" si="11"/>
        <v>139</v>
      </c>
      <c r="AP62" s="49">
        <f t="shared" si="12"/>
        <v>101</v>
      </c>
      <c r="AQ62" s="47">
        <f t="shared" si="13"/>
        <v>240</v>
      </c>
      <c r="AR62" s="94">
        <v>2</v>
      </c>
      <c r="AS62" s="95">
        <v>50</v>
      </c>
      <c r="AT62" s="90">
        <v>27</v>
      </c>
      <c r="AU62" s="47">
        <f t="shared" si="14"/>
        <v>77</v>
      </c>
      <c r="AV62" s="94">
        <v>2</v>
      </c>
      <c r="AW62" s="95">
        <v>34</v>
      </c>
      <c r="AX62" s="90">
        <v>25</v>
      </c>
      <c r="AY62" s="47">
        <f t="shared" si="15"/>
        <v>59</v>
      </c>
      <c r="AZ62" s="48">
        <f t="shared" si="16"/>
        <v>84</v>
      </c>
      <c r="BA62" s="49">
        <f t="shared" si="17"/>
        <v>52</v>
      </c>
      <c r="BB62" s="47">
        <f t="shared" si="18"/>
        <v>136</v>
      </c>
      <c r="BC62" s="94">
        <v>1</v>
      </c>
      <c r="BD62" s="90">
        <v>28</v>
      </c>
      <c r="BE62" s="94">
        <v>0</v>
      </c>
      <c r="BF62" s="90">
        <v>0</v>
      </c>
      <c r="BG62" s="94">
        <v>1</v>
      </c>
      <c r="BH62" s="90">
        <v>30</v>
      </c>
      <c r="BI62" s="50">
        <f t="shared" si="19"/>
        <v>58</v>
      </c>
      <c r="BJ62" s="95">
        <v>34</v>
      </c>
      <c r="BK62" s="90">
        <v>24</v>
      </c>
      <c r="BL62" s="50">
        <f t="shared" si="20"/>
        <v>58</v>
      </c>
      <c r="BM62" s="94">
        <v>1</v>
      </c>
      <c r="BN62" s="90">
        <v>20</v>
      </c>
      <c r="BO62" s="94">
        <v>1</v>
      </c>
      <c r="BP62" s="90">
        <v>6</v>
      </c>
      <c r="BQ62" s="94">
        <v>1</v>
      </c>
      <c r="BR62" s="90">
        <v>20</v>
      </c>
      <c r="BS62" s="50">
        <f t="shared" si="21"/>
        <v>46</v>
      </c>
      <c r="BT62" s="95">
        <v>21</v>
      </c>
      <c r="BU62" s="90">
        <v>25</v>
      </c>
      <c r="BV62" s="50">
        <f t="shared" si="22"/>
        <v>46</v>
      </c>
      <c r="BW62" s="48">
        <f t="shared" si="23"/>
        <v>55</v>
      </c>
      <c r="BX62" s="49">
        <f t="shared" si="24"/>
        <v>49</v>
      </c>
      <c r="BY62" s="47">
        <f t="shared" si="25"/>
        <v>104</v>
      </c>
      <c r="BZ62" s="101">
        <v>132</v>
      </c>
      <c r="CA62" s="35">
        <v>91</v>
      </c>
      <c r="CB62" s="101">
        <v>118</v>
      </c>
      <c r="CC62" s="35">
        <v>69</v>
      </c>
      <c r="CD62" s="101">
        <v>41</v>
      </c>
      <c r="CE62" s="35">
        <v>37</v>
      </c>
      <c r="CF62" s="101">
        <v>0</v>
      </c>
      <c r="CG62" s="35">
        <v>1</v>
      </c>
      <c r="CH62" s="101">
        <v>138</v>
      </c>
      <c r="CI62" s="35">
        <v>105</v>
      </c>
      <c r="CJ62" s="101">
        <v>11</v>
      </c>
      <c r="CK62" s="35">
        <v>11</v>
      </c>
      <c r="CL62" s="101">
        <v>2</v>
      </c>
      <c r="CM62" s="35">
        <v>2</v>
      </c>
      <c r="CN62" s="52">
        <f t="shared" si="26"/>
        <v>442</v>
      </c>
      <c r="CO62" s="52">
        <f t="shared" si="27"/>
        <v>316</v>
      </c>
      <c r="CP62" s="53">
        <f t="shared" si="28"/>
        <v>758</v>
      </c>
      <c r="CQ62" s="52">
        <f t="shared" si="29"/>
        <v>442</v>
      </c>
      <c r="CR62" s="52">
        <f t="shared" si="30"/>
        <v>316</v>
      </c>
      <c r="CS62" s="54">
        <f t="shared" si="31"/>
        <v>758</v>
      </c>
      <c r="CT62" s="102">
        <v>91</v>
      </c>
      <c r="CU62" s="103">
        <v>86</v>
      </c>
      <c r="CV62" s="57">
        <f t="shared" si="32"/>
        <v>177</v>
      </c>
      <c r="CW62" s="102">
        <v>5</v>
      </c>
      <c r="CX62" s="103">
        <v>7</v>
      </c>
      <c r="CY62" s="57">
        <f t="shared" si="33"/>
        <v>12</v>
      </c>
      <c r="CZ62" s="102">
        <v>65</v>
      </c>
      <c r="DA62" s="104">
        <v>46</v>
      </c>
      <c r="DB62" s="57">
        <f t="shared" si="34"/>
        <v>111</v>
      </c>
      <c r="DC62" s="102">
        <v>15</v>
      </c>
      <c r="DD62" s="104">
        <v>12</v>
      </c>
      <c r="DE62" s="57">
        <f t="shared" si="35"/>
        <v>27</v>
      </c>
      <c r="DF62" s="102">
        <v>266</v>
      </c>
      <c r="DG62" s="104">
        <v>165</v>
      </c>
      <c r="DH62" s="57">
        <f t="shared" si="36"/>
        <v>431</v>
      </c>
      <c r="DI62" s="102">
        <v>0</v>
      </c>
      <c r="DJ62" s="104">
        <v>0</v>
      </c>
      <c r="DK62" s="57">
        <f t="shared" si="37"/>
        <v>0</v>
      </c>
      <c r="DL62" s="59">
        <f t="shared" si="38"/>
        <v>442</v>
      </c>
      <c r="DM62" s="60">
        <f t="shared" si="39"/>
        <v>316</v>
      </c>
      <c r="DN62" s="47">
        <f t="shared" si="40"/>
        <v>758</v>
      </c>
      <c r="DO62" s="35"/>
      <c r="DP62" s="47">
        <f t="shared" si="41"/>
        <v>0</v>
      </c>
      <c r="DQ62" s="47">
        <f t="shared" si="42"/>
        <v>0</v>
      </c>
      <c r="DR62" s="59">
        <f t="shared" si="43"/>
        <v>758</v>
      </c>
      <c r="DS62" s="48">
        <f t="shared" si="44"/>
        <v>758</v>
      </c>
      <c r="DT62" s="49">
        <f t="shared" si="45"/>
        <v>0</v>
      </c>
      <c r="DU62" s="49">
        <f t="shared" si="46"/>
        <v>0</v>
      </c>
      <c r="DV62" s="47">
        <f t="shared" si="47"/>
        <v>0</v>
      </c>
      <c r="DW62" s="47">
        <f t="shared" si="48"/>
        <v>0</v>
      </c>
    </row>
    <row r="63" spans="1:127" s="30" customFormat="1" ht="39.75" customHeight="1">
      <c r="A63" s="35">
        <v>60</v>
      </c>
      <c r="B63" s="35">
        <v>1632</v>
      </c>
      <c r="C63" s="44" t="s">
        <v>125</v>
      </c>
      <c r="D63" s="29" t="s">
        <v>64</v>
      </c>
      <c r="E63" s="26" t="s">
        <v>65</v>
      </c>
      <c r="F63" s="94">
        <v>1</v>
      </c>
      <c r="G63" s="95">
        <v>28</v>
      </c>
      <c r="H63" s="90">
        <v>16</v>
      </c>
      <c r="I63" s="47">
        <f t="shared" si="0"/>
        <v>44</v>
      </c>
      <c r="J63" s="94">
        <v>1</v>
      </c>
      <c r="K63" s="95">
        <v>28</v>
      </c>
      <c r="L63" s="90">
        <v>11</v>
      </c>
      <c r="M63" s="47">
        <f t="shared" si="1"/>
        <v>39</v>
      </c>
      <c r="N63" s="94">
        <v>1</v>
      </c>
      <c r="O63" s="95">
        <v>26</v>
      </c>
      <c r="P63" s="90">
        <v>13</v>
      </c>
      <c r="Q63" s="47">
        <f t="shared" si="2"/>
        <v>39</v>
      </c>
      <c r="R63" s="94">
        <v>1</v>
      </c>
      <c r="S63" s="95">
        <v>25</v>
      </c>
      <c r="T63" s="90">
        <v>17</v>
      </c>
      <c r="U63" s="47">
        <f t="shared" si="3"/>
        <v>42</v>
      </c>
      <c r="V63" s="94">
        <v>1</v>
      </c>
      <c r="W63" s="95">
        <v>28</v>
      </c>
      <c r="X63" s="90">
        <v>19</v>
      </c>
      <c r="Y63" s="47">
        <f t="shared" si="4"/>
        <v>47</v>
      </c>
      <c r="Z63" s="48">
        <f t="shared" si="49"/>
        <v>135</v>
      </c>
      <c r="AA63" s="49">
        <f t="shared" si="50"/>
        <v>76</v>
      </c>
      <c r="AB63" s="47">
        <f t="shared" si="51"/>
        <v>211</v>
      </c>
      <c r="AC63" s="94">
        <v>1</v>
      </c>
      <c r="AD63" s="95">
        <v>27</v>
      </c>
      <c r="AE63" s="90">
        <v>16</v>
      </c>
      <c r="AF63" s="47">
        <f t="shared" si="8"/>
        <v>43</v>
      </c>
      <c r="AG63" s="94">
        <v>1</v>
      </c>
      <c r="AH63" s="95">
        <v>26</v>
      </c>
      <c r="AI63" s="90">
        <v>12</v>
      </c>
      <c r="AJ63" s="47">
        <f t="shared" si="9"/>
        <v>38</v>
      </c>
      <c r="AK63" s="94">
        <v>1</v>
      </c>
      <c r="AL63" s="95">
        <v>27</v>
      </c>
      <c r="AM63" s="90">
        <v>13</v>
      </c>
      <c r="AN63" s="47">
        <f t="shared" si="10"/>
        <v>40</v>
      </c>
      <c r="AO63" s="48">
        <f t="shared" si="11"/>
        <v>80</v>
      </c>
      <c r="AP63" s="49">
        <f t="shared" si="12"/>
        <v>41</v>
      </c>
      <c r="AQ63" s="47">
        <f t="shared" si="13"/>
        <v>121</v>
      </c>
      <c r="AR63" s="94">
        <v>1</v>
      </c>
      <c r="AS63" s="95">
        <v>24</v>
      </c>
      <c r="AT63" s="90">
        <v>6</v>
      </c>
      <c r="AU63" s="47">
        <f t="shared" si="14"/>
        <v>30</v>
      </c>
      <c r="AV63" s="94">
        <v>1</v>
      </c>
      <c r="AW63" s="95">
        <v>13</v>
      </c>
      <c r="AX63" s="90">
        <v>9</v>
      </c>
      <c r="AY63" s="47">
        <f t="shared" si="15"/>
        <v>22</v>
      </c>
      <c r="AZ63" s="48">
        <f t="shared" si="16"/>
        <v>37</v>
      </c>
      <c r="BA63" s="49">
        <f t="shared" si="17"/>
        <v>15</v>
      </c>
      <c r="BB63" s="47">
        <f t="shared" si="18"/>
        <v>52</v>
      </c>
      <c r="BC63" s="94">
        <v>1</v>
      </c>
      <c r="BD63" s="90">
        <v>2</v>
      </c>
      <c r="BE63" s="94">
        <v>0</v>
      </c>
      <c r="BF63" s="90">
        <v>0</v>
      </c>
      <c r="BG63" s="94">
        <v>1</v>
      </c>
      <c r="BH63" s="90">
        <v>22</v>
      </c>
      <c r="BI63" s="50">
        <f t="shared" si="19"/>
        <v>24</v>
      </c>
      <c r="BJ63" s="95">
        <v>16</v>
      </c>
      <c r="BK63" s="90">
        <v>8</v>
      </c>
      <c r="BL63" s="50">
        <f t="shared" si="20"/>
        <v>24</v>
      </c>
      <c r="BM63" s="94">
        <v>1</v>
      </c>
      <c r="BN63" s="90">
        <v>8</v>
      </c>
      <c r="BO63" s="94">
        <v>0</v>
      </c>
      <c r="BP63" s="90">
        <v>0</v>
      </c>
      <c r="BQ63" s="94">
        <v>1</v>
      </c>
      <c r="BR63" s="90">
        <v>11</v>
      </c>
      <c r="BS63" s="50">
        <f t="shared" si="21"/>
        <v>19</v>
      </c>
      <c r="BT63" s="95">
        <v>15</v>
      </c>
      <c r="BU63" s="90">
        <v>4</v>
      </c>
      <c r="BV63" s="50">
        <f t="shared" si="22"/>
        <v>19</v>
      </c>
      <c r="BW63" s="48">
        <f t="shared" si="23"/>
        <v>31</v>
      </c>
      <c r="BX63" s="49">
        <f t="shared" si="24"/>
        <v>12</v>
      </c>
      <c r="BY63" s="47">
        <f t="shared" si="25"/>
        <v>43</v>
      </c>
      <c r="BZ63" s="89">
        <v>169</v>
      </c>
      <c r="CA63" s="90">
        <v>94</v>
      </c>
      <c r="CB63" s="89">
        <v>34</v>
      </c>
      <c r="CC63" s="90">
        <v>16</v>
      </c>
      <c r="CD63" s="89">
        <v>14</v>
      </c>
      <c r="CE63" s="90">
        <v>6</v>
      </c>
      <c r="CF63" s="89">
        <v>0</v>
      </c>
      <c r="CG63" s="90">
        <v>1</v>
      </c>
      <c r="CH63" s="89">
        <v>57</v>
      </c>
      <c r="CI63" s="90">
        <v>25</v>
      </c>
      <c r="CJ63" s="89">
        <v>9</v>
      </c>
      <c r="CK63" s="90">
        <v>2</v>
      </c>
      <c r="CL63" s="89">
        <v>0</v>
      </c>
      <c r="CM63" s="90">
        <v>0</v>
      </c>
      <c r="CN63" s="52">
        <f t="shared" si="26"/>
        <v>283</v>
      </c>
      <c r="CO63" s="52">
        <f t="shared" si="27"/>
        <v>144</v>
      </c>
      <c r="CP63" s="53">
        <f t="shared" si="28"/>
        <v>427</v>
      </c>
      <c r="CQ63" s="52">
        <f t="shared" si="29"/>
        <v>283</v>
      </c>
      <c r="CR63" s="52">
        <f t="shared" si="30"/>
        <v>144</v>
      </c>
      <c r="CS63" s="54">
        <f t="shared" si="31"/>
        <v>427</v>
      </c>
      <c r="CT63" s="96">
        <v>119</v>
      </c>
      <c r="CU63" s="97">
        <v>83</v>
      </c>
      <c r="CV63" s="57">
        <f t="shared" si="32"/>
        <v>202</v>
      </c>
      <c r="CW63" s="96">
        <v>2</v>
      </c>
      <c r="CX63" s="97">
        <v>1</v>
      </c>
      <c r="CY63" s="57">
        <f t="shared" si="33"/>
        <v>3</v>
      </c>
      <c r="CZ63" s="96">
        <v>48</v>
      </c>
      <c r="DA63" s="98">
        <v>23</v>
      </c>
      <c r="DB63" s="57">
        <f t="shared" si="34"/>
        <v>71</v>
      </c>
      <c r="DC63" s="96">
        <v>4</v>
      </c>
      <c r="DD63" s="98">
        <v>2</v>
      </c>
      <c r="DE63" s="57">
        <f t="shared" si="35"/>
        <v>6</v>
      </c>
      <c r="DF63" s="96">
        <v>110</v>
      </c>
      <c r="DG63" s="98">
        <v>35</v>
      </c>
      <c r="DH63" s="57">
        <f t="shared" si="36"/>
        <v>145</v>
      </c>
      <c r="DI63" s="96">
        <v>0</v>
      </c>
      <c r="DJ63" s="98">
        <v>0</v>
      </c>
      <c r="DK63" s="57">
        <f t="shared" si="37"/>
        <v>0</v>
      </c>
      <c r="DL63" s="59">
        <f t="shared" si="38"/>
        <v>283</v>
      </c>
      <c r="DM63" s="60">
        <f t="shared" si="39"/>
        <v>144</v>
      </c>
      <c r="DN63" s="47">
        <f t="shared" si="40"/>
        <v>427</v>
      </c>
      <c r="DO63" s="35"/>
      <c r="DP63" s="47">
        <f t="shared" si="41"/>
        <v>0</v>
      </c>
      <c r="DQ63" s="47">
        <f t="shared" si="42"/>
        <v>0</v>
      </c>
      <c r="DR63" s="59">
        <f t="shared" si="43"/>
        <v>427</v>
      </c>
      <c r="DS63" s="48">
        <f t="shared" si="44"/>
        <v>427</v>
      </c>
      <c r="DT63" s="49">
        <f t="shared" si="45"/>
        <v>0</v>
      </c>
      <c r="DU63" s="49">
        <f t="shared" si="46"/>
        <v>0</v>
      </c>
      <c r="DV63" s="47">
        <f t="shared" si="47"/>
        <v>0</v>
      </c>
      <c r="DW63" s="47">
        <f t="shared" si="48"/>
        <v>0</v>
      </c>
    </row>
    <row r="64" spans="1:127" s="30" customFormat="1" ht="39.75" customHeight="1">
      <c r="A64" s="31">
        <v>61</v>
      </c>
      <c r="B64" s="36">
        <v>2174</v>
      </c>
      <c r="C64" s="44" t="s">
        <v>126</v>
      </c>
      <c r="D64" s="29" t="s">
        <v>64</v>
      </c>
      <c r="E64" s="26" t="s">
        <v>65</v>
      </c>
      <c r="F64" s="85">
        <v>1</v>
      </c>
      <c r="G64" s="86">
        <v>21</v>
      </c>
      <c r="H64" s="87">
        <v>11</v>
      </c>
      <c r="I64" s="47">
        <f t="shared" si="0"/>
        <v>32</v>
      </c>
      <c r="J64" s="85">
        <v>1</v>
      </c>
      <c r="K64" s="86">
        <v>15</v>
      </c>
      <c r="L64" s="87">
        <v>12</v>
      </c>
      <c r="M64" s="47">
        <f t="shared" si="1"/>
        <v>27</v>
      </c>
      <c r="N64" s="85">
        <v>1</v>
      </c>
      <c r="O64" s="86">
        <v>17</v>
      </c>
      <c r="P64" s="87">
        <v>21</v>
      </c>
      <c r="Q64" s="47">
        <f t="shared" si="2"/>
        <v>38</v>
      </c>
      <c r="R64" s="85">
        <v>1</v>
      </c>
      <c r="S64" s="86">
        <v>23</v>
      </c>
      <c r="T64" s="87">
        <v>10</v>
      </c>
      <c r="U64" s="47">
        <f t="shared" si="3"/>
        <v>33</v>
      </c>
      <c r="V64" s="85">
        <v>1</v>
      </c>
      <c r="W64" s="86">
        <v>21</v>
      </c>
      <c r="X64" s="87">
        <v>12</v>
      </c>
      <c r="Y64" s="47">
        <f t="shared" si="4"/>
        <v>33</v>
      </c>
      <c r="Z64" s="48">
        <f t="shared" si="49"/>
        <v>97</v>
      </c>
      <c r="AA64" s="49">
        <f t="shared" si="50"/>
        <v>66</v>
      </c>
      <c r="AB64" s="47">
        <f t="shared" si="51"/>
        <v>163</v>
      </c>
      <c r="AC64" s="85">
        <v>1</v>
      </c>
      <c r="AD64" s="86">
        <v>18</v>
      </c>
      <c r="AE64" s="87">
        <v>17</v>
      </c>
      <c r="AF64" s="47">
        <f t="shared" si="8"/>
        <v>35</v>
      </c>
      <c r="AG64" s="85">
        <v>1</v>
      </c>
      <c r="AH64" s="86">
        <v>20</v>
      </c>
      <c r="AI64" s="87">
        <v>15</v>
      </c>
      <c r="AJ64" s="47">
        <f t="shared" si="9"/>
        <v>35</v>
      </c>
      <c r="AK64" s="85">
        <v>1</v>
      </c>
      <c r="AL64" s="86">
        <v>22</v>
      </c>
      <c r="AM64" s="87">
        <v>15</v>
      </c>
      <c r="AN64" s="47">
        <f t="shared" si="10"/>
        <v>37</v>
      </c>
      <c r="AO64" s="48">
        <f t="shared" si="11"/>
        <v>60</v>
      </c>
      <c r="AP64" s="49">
        <f t="shared" si="12"/>
        <v>47</v>
      </c>
      <c r="AQ64" s="47">
        <f t="shared" si="13"/>
        <v>107</v>
      </c>
      <c r="AR64" s="85">
        <v>1</v>
      </c>
      <c r="AS64" s="86">
        <v>20</v>
      </c>
      <c r="AT64" s="87">
        <v>16</v>
      </c>
      <c r="AU64" s="47">
        <f t="shared" si="14"/>
        <v>36</v>
      </c>
      <c r="AV64" s="85">
        <v>1</v>
      </c>
      <c r="AW64" s="86">
        <v>16</v>
      </c>
      <c r="AX64" s="87">
        <v>12</v>
      </c>
      <c r="AY64" s="47">
        <f t="shared" si="15"/>
        <v>28</v>
      </c>
      <c r="AZ64" s="48">
        <f t="shared" si="16"/>
        <v>36</v>
      </c>
      <c r="BA64" s="49">
        <f t="shared" si="17"/>
        <v>28</v>
      </c>
      <c r="BB64" s="47">
        <f t="shared" si="18"/>
        <v>64</v>
      </c>
      <c r="BC64" s="85">
        <v>0</v>
      </c>
      <c r="BD64" s="87">
        <v>0</v>
      </c>
      <c r="BE64" s="85">
        <v>0</v>
      </c>
      <c r="BF64" s="87">
        <v>0</v>
      </c>
      <c r="BG64" s="85">
        <v>0</v>
      </c>
      <c r="BH64" s="87">
        <v>0</v>
      </c>
      <c r="BI64" s="50">
        <f t="shared" si="19"/>
        <v>0</v>
      </c>
      <c r="BJ64" s="86">
        <v>0</v>
      </c>
      <c r="BK64" s="87">
        <v>0</v>
      </c>
      <c r="BL64" s="50">
        <f t="shared" si="20"/>
        <v>0</v>
      </c>
      <c r="BM64" s="85">
        <v>0</v>
      </c>
      <c r="BN64" s="87">
        <v>0</v>
      </c>
      <c r="BO64" s="85">
        <v>0</v>
      </c>
      <c r="BP64" s="87">
        <v>0</v>
      </c>
      <c r="BQ64" s="85">
        <v>0</v>
      </c>
      <c r="BR64" s="87">
        <v>0</v>
      </c>
      <c r="BS64" s="50">
        <f t="shared" si="21"/>
        <v>0</v>
      </c>
      <c r="BT64" s="86">
        <v>0</v>
      </c>
      <c r="BU64" s="87">
        <v>0</v>
      </c>
      <c r="BV64" s="50">
        <f t="shared" si="22"/>
        <v>0</v>
      </c>
      <c r="BW64" s="48">
        <f t="shared" si="23"/>
        <v>0</v>
      </c>
      <c r="BX64" s="49">
        <f t="shared" si="24"/>
        <v>0</v>
      </c>
      <c r="BY64" s="47">
        <f t="shared" si="25"/>
        <v>0</v>
      </c>
      <c r="BZ64" s="88">
        <v>74</v>
      </c>
      <c r="CA64" s="87">
        <v>62</v>
      </c>
      <c r="CB64" s="88">
        <v>46</v>
      </c>
      <c r="CC64" s="87">
        <v>25</v>
      </c>
      <c r="CD64" s="88">
        <v>6</v>
      </c>
      <c r="CE64" s="87">
        <v>1</v>
      </c>
      <c r="CF64" s="88">
        <v>0</v>
      </c>
      <c r="CG64" s="87">
        <v>0</v>
      </c>
      <c r="CH64" s="88">
        <v>63</v>
      </c>
      <c r="CI64" s="87">
        <v>49</v>
      </c>
      <c r="CJ64" s="88">
        <v>2</v>
      </c>
      <c r="CK64" s="87">
        <v>3</v>
      </c>
      <c r="CL64" s="88">
        <v>2</v>
      </c>
      <c r="CM64" s="87">
        <v>1</v>
      </c>
      <c r="CN64" s="52">
        <f t="shared" si="26"/>
        <v>193</v>
      </c>
      <c r="CO64" s="52">
        <f t="shared" si="27"/>
        <v>141</v>
      </c>
      <c r="CP64" s="53">
        <f t="shared" si="28"/>
        <v>334</v>
      </c>
      <c r="CQ64" s="52">
        <f t="shared" si="29"/>
        <v>193</v>
      </c>
      <c r="CR64" s="52">
        <f t="shared" si="30"/>
        <v>141</v>
      </c>
      <c r="CS64" s="54">
        <f t="shared" si="31"/>
        <v>334</v>
      </c>
      <c r="CT64" s="91">
        <v>12</v>
      </c>
      <c r="CU64" s="92">
        <v>14</v>
      </c>
      <c r="CV64" s="57">
        <f t="shared" si="32"/>
        <v>26</v>
      </c>
      <c r="CW64" s="91">
        <v>6</v>
      </c>
      <c r="CX64" s="92">
        <v>2</v>
      </c>
      <c r="CY64" s="57">
        <f t="shared" si="33"/>
        <v>8</v>
      </c>
      <c r="CZ64" s="91">
        <v>28</v>
      </c>
      <c r="DA64" s="93">
        <v>14</v>
      </c>
      <c r="DB64" s="57">
        <f t="shared" si="34"/>
        <v>42</v>
      </c>
      <c r="DC64" s="91">
        <v>0</v>
      </c>
      <c r="DD64" s="93">
        <v>3</v>
      </c>
      <c r="DE64" s="57">
        <f t="shared" si="35"/>
        <v>3</v>
      </c>
      <c r="DF64" s="91">
        <v>147</v>
      </c>
      <c r="DG64" s="93">
        <v>108</v>
      </c>
      <c r="DH64" s="57">
        <f t="shared" si="36"/>
        <v>255</v>
      </c>
      <c r="DI64" s="91">
        <v>0</v>
      </c>
      <c r="DJ64" s="93">
        <v>0</v>
      </c>
      <c r="DK64" s="57">
        <f t="shared" si="37"/>
        <v>0</v>
      </c>
      <c r="DL64" s="59">
        <f t="shared" si="38"/>
        <v>193</v>
      </c>
      <c r="DM64" s="60">
        <f t="shared" si="39"/>
        <v>141</v>
      </c>
      <c r="DN64" s="47">
        <f t="shared" si="40"/>
        <v>334</v>
      </c>
      <c r="DO64" s="36"/>
      <c r="DP64" s="47">
        <f t="shared" si="41"/>
        <v>0</v>
      </c>
      <c r="DQ64" s="47">
        <f t="shared" si="42"/>
        <v>0</v>
      </c>
      <c r="DR64" s="59">
        <f t="shared" si="43"/>
        <v>334</v>
      </c>
      <c r="DS64" s="48">
        <f t="shared" si="44"/>
        <v>334</v>
      </c>
      <c r="DT64" s="49">
        <f t="shared" si="45"/>
        <v>0</v>
      </c>
      <c r="DU64" s="49">
        <f t="shared" si="46"/>
        <v>0</v>
      </c>
      <c r="DV64" s="47">
        <f t="shared" si="47"/>
        <v>0</v>
      </c>
      <c r="DW64" s="47">
        <f t="shared" si="48"/>
        <v>0</v>
      </c>
    </row>
    <row r="65" spans="1:127" s="30" customFormat="1" ht="39.75" customHeight="1">
      <c r="A65" s="35">
        <v>62</v>
      </c>
      <c r="B65" s="35">
        <v>2173</v>
      </c>
      <c r="C65" s="44" t="s">
        <v>127</v>
      </c>
      <c r="D65" s="29" t="s">
        <v>64</v>
      </c>
      <c r="E65" s="26" t="s">
        <v>65</v>
      </c>
      <c r="F65" s="99">
        <v>1</v>
      </c>
      <c r="G65" s="100">
        <v>17</v>
      </c>
      <c r="H65" s="35">
        <v>1</v>
      </c>
      <c r="I65" s="47">
        <f t="shared" si="0"/>
        <v>18</v>
      </c>
      <c r="J65" s="94">
        <v>1</v>
      </c>
      <c r="K65" s="95">
        <v>10</v>
      </c>
      <c r="L65" s="90">
        <v>9</v>
      </c>
      <c r="M65" s="47">
        <f t="shared" si="1"/>
        <v>19</v>
      </c>
      <c r="N65" s="94">
        <v>1</v>
      </c>
      <c r="O65" s="95">
        <v>8</v>
      </c>
      <c r="P65" s="90">
        <v>12</v>
      </c>
      <c r="Q65" s="47">
        <f t="shared" si="2"/>
        <v>20</v>
      </c>
      <c r="R65" s="94">
        <v>1</v>
      </c>
      <c r="S65" s="95">
        <v>11</v>
      </c>
      <c r="T65" s="90">
        <v>6</v>
      </c>
      <c r="U65" s="47">
        <f t="shared" si="3"/>
        <v>17</v>
      </c>
      <c r="V65" s="94">
        <v>1</v>
      </c>
      <c r="W65" s="95">
        <v>6</v>
      </c>
      <c r="X65" s="90">
        <v>7</v>
      </c>
      <c r="Y65" s="47">
        <f t="shared" si="4"/>
        <v>13</v>
      </c>
      <c r="Z65" s="48">
        <f t="shared" si="49"/>
        <v>52</v>
      </c>
      <c r="AA65" s="49">
        <f t="shared" si="50"/>
        <v>35</v>
      </c>
      <c r="AB65" s="47">
        <f t="shared" si="51"/>
        <v>87</v>
      </c>
      <c r="AC65" s="94">
        <v>1</v>
      </c>
      <c r="AD65" s="95">
        <v>12</v>
      </c>
      <c r="AE65" s="90">
        <v>9</v>
      </c>
      <c r="AF65" s="47">
        <f t="shared" si="8"/>
        <v>21</v>
      </c>
      <c r="AG65" s="94">
        <v>1</v>
      </c>
      <c r="AH65" s="95">
        <v>9</v>
      </c>
      <c r="AI65" s="90">
        <v>5</v>
      </c>
      <c r="AJ65" s="47">
        <f t="shared" si="9"/>
        <v>14</v>
      </c>
      <c r="AK65" s="94">
        <v>1</v>
      </c>
      <c r="AL65" s="95">
        <v>6</v>
      </c>
      <c r="AM65" s="90">
        <v>6</v>
      </c>
      <c r="AN65" s="47">
        <f t="shared" si="10"/>
        <v>12</v>
      </c>
      <c r="AO65" s="48">
        <f t="shared" si="11"/>
        <v>27</v>
      </c>
      <c r="AP65" s="49">
        <f t="shared" si="12"/>
        <v>20</v>
      </c>
      <c r="AQ65" s="47">
        <f t="shared" si="13"/>
        <v>47</v>
      </c>
      <c r="AR65" s="94">
        <v>1</v>
      </c>
      <c r="AS65" s="95">
        <v>5</v>
      </c>
      <c r="AT65" s="90">
        <v>3</v>
      </c>
      <c r="AU65" s="47">
        <f t="shared" si="14"/>
        <v>8</v>
      </c>
      <c r="AV65" s="94">
        <v>1</v>
      </c>
      <c r="AW65" s="95">
        <v>12</v>
      </c>
      <c r="AX65" s="90">
        <v>2</v>
      </c>
      <c r="AY65" s="47">
        <f t="shared" si="15"/>
        <v>14</v>
      </c>
      <c r="AZ65" s="48">
        <f t="shared" si="16"/>
        <v>17</v>
      </c>
      <c r="BA65" s="49">
        <f t="shared" si="17"/>
        <v>5</v>
      </c>
      <c r="BB65" s="47">
        <f t="shared" si="18"/>
        <v>22</v>
      </c>
      <c r="BC65" s="94">
        <v>0</v>
      </c>
      <c r="BD65" s="90">
        <v>0</v>
      </c>
      <c r="BE65" s="94">
        <v>0</v>
      </c>
      <c r="BF65" s="90">
        <v>0</v>
      </c>
      <c r="BG65" s="94">
        <v>0</v>
      </c>
      <c r="BH65" s="90">
        <v>0</v>
      </c>
      <c r="BI65" s="50">
        <f t="shared" si="19"/>
        <v>0</v>
      </c>
      <c r="BJ65" s="95">
        <v>0</v>
      </c>
      <c r="BK65" s="90">
        <v>0</v>
      </c>
      <c r="BL65" s="50">
        <f t="shared" si="20"/>
        <v>0</v>
      </c>
      <c r="BM65" s="94">
        <v>0</v>
      </c>
      <c r="BN65" s="90">
        <v>0</v>
      </c>
      <c r="BO65" s="94">
        <v>0</v>
      </c>
      <c r="BP65" s="90">
        <v>0</v>
      </c>
      <c r="BQ65" s="94">
        <v>0</v>
      </c>
      <c r="BR65" s="90">
        <v>0</v>
      </c>
      <c r="BS65" s="50">
        <f t="shared" si="21"/>
        <v>0</v>
      </c>
      <c r="BT65" s="95"/>
      <c r="BU65" s="90"/>
      <c r="BV65" s="50">
        <f t="shared" si="22"/>
        <v>0</v>
      </c>
      <c r="BW65" s="48">
        <f t="shared" si="23"/>
        <v>0</v>
      </c>
      <c r="BX65" s="49">
        <f t="shared" si="24"/>
        <v>0</v>
      </c>
      <c r="BY65" s="47">
        <f t="shared" si="25"/>
        <v>0</v>
      </c>
      <c r="BZ65" s="101">
        <v>56</v>
      </c>
      <c r="CA65" s="35">
        <v>35</v>
      </c>
      <c r="CB65" s="101">
        <v>21</v>
      </c>
      <c r="CC65" s="35">
        <v>10</v>
      </c>
      <c r="CD65" s="101">
        <v>6</v>
      </c>
      <c r="CE65" s="35">
        <v>4</v>
      </c>
      <c r="CF65" s="101">
        <v>0</v>
      </c>
      <c r="CG65" s="35">
        <v>0</v>
      </c>
      <c r="CH65" s="101">
        <v>13</v>
      </c>
      <c r="CI65" s="35">
        <v>11</v>
      </c>
      <c r="CJ65" s="101">
        <v>0</v>
      </c>
      <c r="CK65" s="35">
        <v>0</v>
      </c>
      <c r="CL65" s="101">
        <v>0</v>
      </c>
      <c r="CM65" s="35">
        <v>0</v>
      </c>
      <c r="CN65" s="52">
        <f t="shared" si="26"/>
        <v>96</v>
      </c>
      <c r="CO65" s="52">
        <f t="shared" si="27"/>
        <v>60</v>
      </c>
      <c r="CP65" s="53">
        <f t="shared" si="28"/>
        <v>156</v>
      </c>
      <c r="CQ65" s="52">
        <f t="shared" si="29"/>
        <v>96</v>
      </c>
      <c r="CR65" s="52">
        <f t="shared" si="30"/>
        <v>60</v>
      </c>
      <c r="CS65" s="54">
        <f t="shared" si="31"/>
        <v>156</v>
      </c>
      <c r="CT65" s="102">
        <v>41</v>
      </c>
      <c r="CU65" s="103">
        <v>30</v>
      </c>
      <c r="CV65" s="57">
        <f t="shared" si="32"/>
        <v>71</v>
      </c>
      <c r="CW65" s="102">
        <v>0</v>
      </c>
      <c r="CX65" s="103">
        <v>0</v>
      </c>
      <c r="CY65" s="57">
        <f t="shared" si="33"/>
        <v>0</v>
      </c>
      <c r="CZ65" s="102">
        <v>6</v>
      </c>
      <c r="DA65" s="104">
        <v>2</v>
      </c>
      <c r="DB65" s="57">
        <f t="shared" si="34"/>
        <v>8</v>
      </c>
      <c r="DC65" s="102">
        <v>8</v>
      </c>
      <c r="DD65" s="104">
        <v>5</v>
      </c>
      <c r="DE65" s="57">
        <f t="shared" si="35"/>
        <v>13</v>
      </c>
      <c r="DF65" s="102">
        <v>41</v>
      </c>
      <c r="DG65" s="104">
        <v>23</v>
      </c>
      <c r="DH65" s="57">
        <f t="shared" si="36"/>
        <v>64</v>
      </c>
      <c r="DI65" s="102">
        <v>0</v>
      </c>
      <c r="DJ65" s="104">
        <v>0</v>
      </c>
      <c r="DK65" s="57">
        <f t="shared" si="37"/>
        <v>0</v>
      </c>
      <c r="DL65" s="59">
        <f t="shared" si="38"/>
        <v>96</v>
      </c>
      <c r="DM65" s="60">
        <f t="shared" si="39"/>
        <v>60</v>
      </c>
      <c r="DN65" s="47">
        <f t="shared" si="40"/>
        <v>156</v>
      </c>
      <c r="DO65" s="35"/>
      <c r="DP65" s="47">
        <f t="shared" si="41"/>
        <v>0</v>
      </c>
      <c r="DQ65" s="47">
        <f t="shared" si="42"/>
        <v>0</v>
      </c>
      <c r="DR65" s="59">
        <f t="shared" si="43"/>
        <v>156</v>
      </c>
      <c r="DS65" s="48">
        <f t="shared" si="44"/>
        <v>156</v>
      </c>
      <c r="DT65" s="49">
        <f t="shared" si="45"/>
        <v>0</v>
      </c>
      <c r="DU65" s="49">
        <f t="shared" si="46"/>
        <v>0</v>
      </c>
      <c r="DV65" s="47">
        <f t="shared" si="47"/>
        <v>0</v>
      </c>
      <c r="DW65" s="47">
        <f t="shared" si="48"/>
        <v>0</v>
      </c>
    </row>
    <row r="66" spans="1:127" s="30" customFormat="1" ht="39.75" customHeight="1">
      <c r="A66" s="31">
        <v>63</v>
      </c>
      <c r="B66" s="35">
        <v>1641</v>
      </c>
      <c r="C66" s="44" t="s">
        <v>128</v>
      </c>
      <c r="D66" s="29" t="s">
        <v>64</v>
      </c>
      <c r="E66" s="26" t="s">
        <v>65</v>
      </c>
      <c r="F66" s="94">
        <v>1</v>
      </c>
      <c r="G66" s="95">
        <v>26</v>
      </c>
      <c r="H66" s="90">
        <v>15</v>
      </c>
      <c r="I66" s="47">
        <f t="shared" si="0"/>
        <v>41</v>
      </c>
      <c r="J66" s="94">
        <v>1</v>
      </c>
      <c r="K66" s="95">
        <v>17</v>
      </c>
      <c r="L66" s="90">
        <v>19</v>
      </c>
      <c r="M66" s="47">
        <f t="shared" si="1"/>
        <v>36</v>
      </c>
      <c r="N66" s="94">
        <v>1</v>
      </c>
      <c r="O66" s="95">
        <v>24</v>
      </c>
      <c r="P66" s="90">
        <v>16</v>
      </c>
      <c r="Q66" s="47">
        <f t="shared" si="2"/>
        <v>40</v>
      </c>
      <c r="R66" s="94">
        <v>1</v>
      </c>
      <c r="S66" s="95">
        <v>21</v>
      </c>
      <c r="T66" s="90">
        <v>21</v>
      </c>
      <c r="U66" s="47">
        <f t="shared" si="3"/>
        <v>42</v>
      </c>
      <c r="V66" s="94">
        <v>1</v>
      </c>
      <c r="W66" s="95">
        <v>25</v>
      </c>
      <c r="X66" s="90">
        <v>17</v>
      </c>
      <c r="Y66" s="47">
        <f t="shared" si="4"/>
        <v>42</v>
      </c>
      <c r="Z66" s="48">
        <f t="shared" si="49"/>
        <v>113</v>
      </c>
      <c r="AA66" s="49">
        <f t="shared" si="50"/>
        <v>88</v>
      </c>
      <c r="AB66" s="47">
        <f t="shared" si="51"/>
        <v>201</v>
      </c>
      <c r="AC66" s="94">
        <v>1</v>
      </c>
      <c r="AD66" s="95">
        <v>19</v>
      </c>
      <c r="AE66" s="90">
        <v>22</v>
      </c>
      <c r="AF66" s="47">
        <f t="shared" si="8"/>
        <v>41</v>
      </c>
      <c r="AG66" s="94">
        <v>1</v>
      </c>
      <c r="AH66" s="95">
        <v>31</v>
      </c>
      <c r="AI66" s="90">
        <v>10</v>
      </c>
      <c r="AJ66" s="47">
        <f t="shared" si="9"/>
        <v>41</v>
      </c>
      <c r="AK66" s="94">
        <v>1</v>
      </c>
      <c r="AL66" s="95">
        <v>24</v>
      </c>
      <c r="AM66" s="90">
        <v>17</v>
      </c>
      <c r="AN66" s="47">
        <f t="shared" si="10"/>
        <v>41</v>
      </c>
      <c r="AO66" s="48">
        <f t="shared" si="11"/>
        <v>74</v>
      </c>
      <c r="AP66" s="49">
        <f t="shared" si="12"/>
        <v>49</v>
      </c>
      <c r="AQ66" s="47">
        <f t="shared" si="13"/>
        <v>123</v>
      </c>
      <c r="AR66" s="94">
        <v>1</v>
      </c>
      <c r="AS66" s="95">
        <v>31</v>
      </c>
      <c r="AT66" s="90">
        <v>11</v>
      </c>
      <c r="AU66" s="47">
        <f t="shared" si="14"/>
        <v>42</v>
      </c>
      <c r="AV66" s="94">
        <v>1</v>
      </c>
      <c r="AW66" s="95">
        <v>23</v>
      </c>
      <c r="AX66" s="90">
        <v>15</v>
      </c>
      <c r="AY66" s="47">
        <f t="shared" si="15"/>
        <v>38</v>
      </c>
      <c r="AZ66" s="48">
        <f t="shared" si="16"/>
        <v>54</v>
      </c>
      <c r="BA66" s="49">
        <f t="shared" si="17"/>
        <v>26</v>
      </c>
      <c r="BB66" s="47">
        <f t="shared" si="18"/>
        <v>80</v>
      </c>
      <c r="BC66" s="94">
        <v>1</v>
      </c>
      <c r="BD66" s="90">
        <v>36</v>
      </c>
      <c r="BE66" s="94">
        <v>1</v>
      </c>
      <c r="BF66" s="90">
        <v>17</v>
      </c>
      <c r="BG66" s="94">
        <v>0</v>
      </c>
      <c r="BH66" s="90">
        <v>0</v>
      </c>
      <c r="BI66" s="50">
        <f t="shared" si="19"/>
        <v>53</v>
      </c>
      <c r="BJ66" s="95">
        <v>32</v>
      </c>
      <c r="BK66" s="90">
        <v>21</v>
      </c>
      <c r="BL66" s="50">
        <f t="shared" si="20"/>
        <v>53</v>
      </c>
      <c r="BM66" s="94">
        <v>1</v>
      </c>
      <c r="BN66" s="90">
        <v>19</v>
      </c>
      <c r="BO66" s="94">
        <v>1</v>
      </c>
      <c r="BP66" s="90">
        <v>4</v>
      </c>
      <c r="BQ66" s="94">
        <v>0</v>
      </c>
      <c r="BR66" s="90">
        <v>0</v>
      </c>
      <c r="BS66" s="50">
        <f t="shared" si="21"/>
        <v>23</v>
      </c>
      <c r="BT66" s="95">
        <v>10</v>
      </c>
      <c r="BU66" s="90">
        <v>13</v>
      </c>
      <c r="BV66" s="50">
        <f t="shared" si="22"/>
        <v>23</v>
      </c>
      <c r="BW66" s="48">
        <f t="shared" si="23"/>
        <v>42</v>
      </c>
      <c r="BX66" s="49">
        <f t="shared" si="24"/>
        <v>34</v>
      </c>
      <c r="BY66" s="47">
        <f t="shared" si="25"/>
        <v>76</v>
      </c>
      <c r="BZ66" s="89">
        <v>80</v>
      </c>
      <c r="CA66" s="90">
        <v>78</v>
      </c>
      <c r="CB66" s="89">
        <v>34</v>
      </c>
      <c r="CC66" s="90">
        <v>35</v>
      </c>
      <c r="CD66" s="89">
        <v>106</v>
      </c>
      <c r="CE66" s="90">
        <v>59</v>
      </c>
      <c r="CF66" s="89">
        <v>0</v>
      </c>
      <c r="CG66" s="90">
        <v>0</v>
      </c>
      <c r="CH66" s="89">
        <v>45</v>
      </c>
      <c r="CI66" s="90">
        <v>21</v>
      </c>
      <c r="CJ66" s="89">
        <v>9</v>
      </c>
      <c r="CK66" s="90">
        <v>3</v>
      </c>
      <c r="CL66" s="89">
        <v>9</v>
      </c>
      <c r="CM66" s="90">
        <v>1</v>
      </c>
      <c r="CN66" s="52">
        <f t="shared" si="26"/>
        <v>283</v>
      </c>
      <c r="CO66" s="52">
        <f t="shared" si="27"/>
        <v>197</v>
      </c>
      <c r="CP66" s="53">
        <f t="shared" si="28"/>
        <v>480</v>
      </c>
      <c r="CQ66" s="52">
        <f t="shared" si="29"/>
        <v>283</v>
      </c>
      <c r="CR66" s="52">
        <f t="shared" si="30"/>
        <v>197</v>
      </c>
      <c r="CS66" s="54">
        <f t="shared" si="31"/>
        <v>480</v>
      </c>
      <c r="CT66" s="96">
        <v>52</v>
      </c>
      <c r="CU66" s="97">
        <v>32</v>
      </c>
      <c r="CV66" s="57">
        <f t="shared" si="32"/>
        <v>84</v>
      </c>
      <c r="CW66" s="96">
        <v>11</v>
      </c>
      <c r="CX66" s="97">
        <v>11</v>
      </c>
      <c r="CY66" s="57">
        <f t="shared" si="33"/>
        <v>22</v>
      </c>
      <c r="CZ66" s="96">
        <v>103</v>
      </c>
      <c r="DA66" s="98">
        <v>72</v>
      </c>
      <c r="DB66" s="57">
        <f t="shared" si="34"/>
        <v>175</v>
      </c>
      <c r="DC66" s="96">
        <v>4</v>
      </c>
      <c r="DD66" s="98">
        <v>3</v>
      </c>
      <c r="DE66" s="57">
        <f t="shared" si="35"/>
        <v>7</v>
      </c>
      <c r="DF66" s="96">
        <v>113</v>
      </c>
      <c r="DG66" s="98">
        <v>79</v>
      </c>
      <c r="DH66" s="57">
        <f t="shared" si="36"/>
        <v>192</v>
      </c>
      <c r="DI66" s="96">
        <v>0</v>
      </c>
      <c r="DJ66" s="98">
        <v>0</v>
      </c>
      <c r="DK66" s="57">
        <f t="shared" si="37"/>
        <v>0</v>
      </c>
      <c r="DL66" s="59">
        <f t="shared" si="38"/>
        <v>283</v>
      </c>
      <c r="DM66" s="60">
        <f t="shared" si="39"/>
        <v>197</v>
      </c>
      <c r="DN66" s="47">
        <f t="shared" si="40"/>
        <v>480</v>
      </c>
      <c r="DO66" s="35"/>
      <c r="DP66" s="47">
        <f t="shared" si="41"/>
        <v>0</v>
      </c>
      <c r="DQ66" s="47">
        <f t="shared" si="42"/>
        <v>0</v>
      </c>
      <c r="DR66" s="59">
        <f t="shared" si="43"/>
        <v>480</v>
      </c>
      <c r="DS66" s="48">
        <f t="shared" si="44"/>
        <v>480</v>
      </c>
      <c r="DT66" s="49">
        <f t="shared" si="45"/>
        <v>0</v>
      </c>
      <c r="DU66" s="49">
        <f t="shared" si="46"/>
        <v>0</v>
      </c>
      <c r="DV66" s="47">
        <f t="shared" si="47"/>
        <v>0</v>
      </c>
      <c r="DW66" s="47">
        <f t="shared" si="48"/>
        <v>0</v>
      </c>
    </row>
    <row r="67" spans="1:127" s="30" customFormat="1" ht="39.75" customHeight="1">
      <c r="A67" s="35">
        <v>64</v>
      </c>
      <c r="B67" s="35">
        <v>1636</v>
      </c>
      <c r="C67" s="44" t="s">
        <v>129</v>
      </c>
      <c r="D67" s="29" t="s">
        <v>64</v>
      </c>
      <c r="E67" s="26" t="s">
        <v>65</v>
      </c>
      <c r="F67" s="94">
        <v>2</v>
      </c>
      <c r="G67" s="95">
        <v>37</v>
      </c>
      <c r="H67" s="90">
        <v>37</v>
      </c>
      <c r="I67" s="47">
        <f t="shared" ref="I67:I79" si="74">SUM(G67:H67)</f>
        <v>74</v>
      </c>
      <c r="J67" s="94">
        <v>2</v>
      </c>
      <c r="K67" s="95">
        <v>42</v>
      </c>
      <c r="L67" s="90">
        <v>37</v>
      </c>
      <c r="M67" s="47">
        <f t="shared" ref="M67:M79" si="75">SUM(K67:L67)</f>
        <v>79</v>
      </c>
      <c r="N67" s="94">
        <v>2</v>
      </c>
      <c r="O67" s="95">
        <v>54</v>
      </c>
      <c r="P67" s="90">
        <v>25</v>
      </c>
      <c r="Q67" s="47">
        <f t="shared" ref="Q67:Q79" si="76">SUM(O67:P67)</f>
        <v>79</v>
      </c>
      <c r="R67" s="94">
        <v>2</v>
      </c>
      <c r="S67" s="95">
        <v>57</v>
      </c>
      <c r="T67" s="90">
        <v>30</v>
      </c>
      <c r="U67" s="47">
        <f t="shared" ref="U67:U79" si="77">SUM(S67:T67)</f>
        <v>87</v>
      </c>
      <c r="V67" s="94">
        <v>2</v>
      </c>
      <c r="W67" s="95">
        <v>53</v>
      </c>
      <c r="X67" s="90">
        <v>30</v>
      </c>
      <c r="Y67" s="47">
        <f t="shared" ref="Y67:Y79" si="78">SUM(W67:X67)</f>
        <v>83</v>
      </c>
      <c r="Z67" s="48">
        <f t="shared" si="49"/>
        <v>243</v>
      </c>
      <c r="AA67" s="49">
        <f t="shared" si="50"/>
        <v>159</v>
      </c>
      <c r="AB67" s="47">
        <f t="shared" si="51"/>
        <v>402</v>
      </c>
      <c r="AC67" s="94">
        <v>2</v>
      </c>
      <c r="AD67" s="95">
        <v>61</v>
      </c>
      <c r="AE67" s="90">
        <v>31</v>
      </c>
      <c r="AF67" s="47">
        <f t="shared" ref="AF67:AF79" si="79">SUM(AD67:AE67)</f>
        <v>92</v>
      </c>
      <c r="AG67" s="94">
        <v>2</v>
      </c>
      <c r="AH67" s="95">
        <v>60</v>
      </c>
      <c r="AI67" s="90">
        <v>32</v>
      </c>
      <c r="AJ67" s="47">
        <f t="shared" ref="AJ67:AJ79" si="80">SUM(AH67:AI67)</f>
        <v>92</v>
      </c>
      <c r="AK67" s="94">
        <v>2</v>
      </c>
      <c r="AL67" s="95">
        <v>63</v>
      </c>
      <c r="AM67" s="90">
        <v>33</v>
      </c>
      <c r="AN67" s="47">
        <f t="shared" si="10"/>
        <v>96</v>
      </c>
      <c r="AO67" s="48">
        <f t="shared" si="11"/>
        <v>184</v>
      </c>
      <c r="AP67" s="49">
        <f t="shared" si="12"/>
        <v>96</v>
      </c>
      <c r="AQ67" s="47">
        <f t="shared" si="13"/>
        <v>280</v>
      </c>
      <c r="AR67" s="94">
        <v>2</v>
      </c>
      <c r="AS67" s="95">
        <v>51</v>
      </c>
      <c r="AT67" s="90">
        <v>47</v>
      </c>
      <c r="AU67" s="47">
        <f t="shared" ref="AU67:AU79" si="81">SUM(AS67:AT67)</f>
        <v>98</v>
      </c>
      <c r="AV67" s="94">
        <v>2</v>
      </c>
      <c r="AW67" s="95">
        <v>36</v>
      </c>
      <c r="AX67" s="90">
        <v>38</v>
      </c>
      <c r="AY67" s="47">
        <f t="shared" si="15"/>
        <v>74</v>
      </c>
      <c r="AZ67" s="48">
        <f t="shared" si="16"/>
        <v>87</v>
      </c>
      <c r="BA67" s="49">
        <f t="shared" si="17"/>
        <v>85</v>
      </c>
      <c r="BB67" s="47">
        <f t="shared" si="18"/>
        <v>172</v>
      </c>
      <c r="BC67" s="94">
        <v>1</v>
      </c>
      <c r="BD67" s="90">
        <v>45</v>
      </c>
      <c r="BE67" s="94">
        <v>1</v>
      </c>
      <c r="BF67" s="90">
        <v>11</v>
      </c>
      <c r="BG67" s="94">
        <v>0</v>
      </c>
      <c r="BH67" s="90">
        <v>0</v>
      </c>
      <c r="BI67" s="50">
        <f t="shared" ref="BI67:BI79" si="82">SUM(BD67,BF67,BH67)</f>
        <v>56</v>
      </c>
      <c r="BJ67" s="95">
        <v>32</v>
      </c>
      <c r="BK67" s="90">
        <v>24</v>
      </c>
      <c r="BL67" s="50">
        <f t="shared" ref="BL67:BL79" si="83">SUM(BJ67:BK67)</f>
        <v>56</v>
      </c>
      <c r="BM67" s="94">
        <v>1</v>
      </c>
      <c r="BN67" s="90">
        <v>23</v>
      </c>
      <c r="BO67" s="94">
        <v>1</v>
      </c>
      <c r="BP67" s="90">
        <v>16</v>
      </c>
      <c r="BQ67" s="94">
        <v>0</v>
      </c>
      <c r="BR67" s="90">
        <v>0</v>
      </c>
      <c r="BS67" s="50">
        <f t="shared" ref="BS67:BS79" si="84">SUM(BN67,BP67,BR67)</f>
        <v>39</v>
      </c>
      <c r="BT67" s="95">
        <v>26</v>
      </c>
      <c r="BU67" s="90">
        <v>13</v>
      </c>
      <c r="BV67" s="50">
        <f t="shared" ref="BV67:BV79" si="85">SUM(BT67:BU67)</f>
        <v>39</v>
      </c>
      <c r="BW67" s="48">
        <f t="shared" si="23"/>
        <v>58</v>
      </c>
      <c r="BX67" s="49">
        <f t="shared" si="24"/>
        <v>37</v>
      </c>
      <c r="BY67" s="47">
        <f t="shared" si="25"/>
        <v>95</v>
      </c>
      <c r="BZ67" s="89">
        <v>323</v>
      </c>
      <c r="CA67" s="90">
        <v>210</v>
      </c>
      <c r="CB67" s="89">
        <v>73</v>
      </c>
      <c r="CC67" s="90">
        <v>60</v>
      </c>
      <c r="CD67" s="89">
        <v>18</v>
      </c>
      <c r="CE67" s="90">
        <v>12</v>
      </c>
      <c r="CF67" s="89">
        <v>1</v>
      </c>
      <c r="CG67" s="90">
        <v>0</v>
      </c>
      <c r="CH67" s="89">
        <v>119</v>
      </c>
      <c r="CI67" s="90">
        <v>79</v>
      </c>
      <c r="CJ67" s="89">
        <v>38</v>
      </c>
      <c r="CK67" s="90">
        <v>16</v>
      </c>
      <c r="CL67" s="89">
        <v>0</v>
      </c>
      <c r="CM67" s="90">
        <v>0</v>
      </c>
      <c r="CN67" s="52">
        <f t="shared" si="26"/>
        <v>572</v>
      </c>
      <c r="CO67" s="52">
        <f t="shared" si="27"/>
        <v>377</v>
      </c>
      <c r="CP67" s="53">
        <f t="shared" si="28"/>
        <v>949</v>
      </c>
      <c r="CQ67" s="52">
        <f t="shared" si="29"/>
        <v>572</v>
      </c>
      <c r="CR67" s="52">
        <f t="shared" si="30"/>
        <v>377</v>
      </c>
      <c r="CS67" s="54">
        <f t="shared" si="31"/>
        <v>949</v>
      </c>
      <c r="CT67" s="96">
        <v>157</v>
      </c>
      <c r="CU67" s="97">
        <v>99</v>
      </c>
      <c r="CV67" s="57">
        <f t="shared" ref="CV67:CV79" si="86">SUM(CT67+CU67)</f>
        <v>256</v>
      </c>
      <c r="CW67" s="96">
        <v>20</v>
      </c>
      <c r="CX67" s="97">
        <v>20</v>
      </c>
      <c r="CY67" s="57">
        <f t="shared" ref="CY67:CY79" si="87">SUM(CW67+CX67)</f>
        <v>40</v>
      </c>
      <c r="CZ67" s="96">
        <v>73</v>
      </c>
      <c r="DA67" s="98">
        <v>35</v>
      </c>
      <c r="DB67" s="57">
        <f t="shared" ref="DB67:DB79" si="88">SUM(CZ67+DA67)</f>
        <v>108</v>
      </c>
      <c r="DC67" s="96">
        <v>7</v>
      </c>
      <c r="DD67" s="98">
        <v>4</v>
      </c>
      <c r="DE67" s="57">
        <f t="shared" ref="DE67:DE79" si="89">SUM(DC67+DD67)</f>
        <v>11</v>
      </c>
      <c r="DF67" s="96">
        <v>315</v>
      </c>
      <c r="DG67" s="98">
        <v>219</v>
      </c>
      <c r="DH67" s="57">
        <f t="shared" ref="DH67:DH79" si="90">SUM(DF67+DG67)</f>
        <v>534</v>
      </c>
      <c r="DI67" s="96">
        <v>0</v>
      </c>
      <c r="DJ67" s="98">
        <v>0</v>
      </c>
      <c r="DK67" s="57">
        <f t="shared" si="37"/>
        <v>0</v>
      </c>
      <c r="DL67" s="59">
        <f t="shared" si="38"/>
        <v>572</v>
      </c>
      <c r="DM67" s="60">
        <f t="shared" si="39"/>
        <v>377</v>
      </c>
      <c r="DN67" s="47">
        <f t="shared" si="40"/>
        <v>949</v>
      </c>
      <c r="DO67" s="35"/>
      <c r="DP67" s="47">
        <f t="shared" si="41"/>
        <v>0</v>
      </c>
      <c r="DQ67" s="47">
        <f t="shared" si="42"/>
        <v>0</v>
      </c>
      <c r="DR67" s="59">
        <f t="shared" si="43"/>
        <v>949</v>
      </c>
      <c r="DS67" s="48">
        <f t="shared" si="44"/>
        <v>949</v>
      </c>
      <c r="DT67" s="49">
        <f t="shared" si="45"/>
        <v>0</v>
      </c>
      <c r="DU67" s="49">
        <f t="shared" si="46"/>
        <v>0</v>
      </c>
      <c r="DV67" s="47">
        <f t="shared" si="47"/>
        <v>0</v>
      </c>
      <c r="DW67" s="47">
        <f t="shared" si="48"/>
        <v>0</v>
      </c>
    </row>
    <row r="68" spans="1:127" s="30" customFormat="1" ht="39.75" customHeight="1">
      <c r="A68" s="31">
        <v>65</v>
      </c>
      <c r="B68" s="35">
        <v>1635</v>
      </c>
      <c r="C68" s="44" t="s">
        <v>130</v>
      </c>
      <c r="D68" s="29" t="s">
        <v>64</v>
      </c>
      <c r="E68" s="26" t="s">
        <v>65</v>
      </c>
      <c r="F68" s="94">
        <v>2</v>
      </c>
      <c r="G68" s="95">
        <v>31</v>
      </c>
      <c r="H68" s="90">
        <v>23</v>
      </c>
      <c r="I68" s="47">
        <f t="shared" si="74"/>
        <v>54</v>
      </c>
      <c r="J68" s="94">
        <v>2</v>
      </c>
      <c r="K68" s="95">
        <v>35</v>
      </c>
      <c r="L68" s="90">
        <v>33</v>
      </c>
      <c r="M68" s="47">
        <f t="shared" si="75"/>
        <v>68</v>
      </c>
      <c r="N68" s="94">
        <v>2</v>
      </c>
      <c r="O68" s="95">
        <v>34</v>
      </c>
      <c r="P68" s="90">
        <v>28</v>
      </c>
      <c r="Q68" s="47">
        <f t="shared" si="76"/>
        <v>62</v>
      </c>
      <c r="R68" s="94">
        <v>2</v>
      </c>
      <c r="S68" s="95">
        <v>35</v>
      </c>
      <c r="T68" s="90">
        <v>37</v>
      </c>
      <c r="U68" s="47">
        <f t="shared" si="77"/>
        <v>72</v>
      </c>
      <c r="V68" s="94">
        <v>2</v>
      </c>
      <c r="W68" s="95">
        <v>33</v>
      </c>
      <c r="X68" s="90">
        <v>34</v>
      </c>
      <c r="Y68" s="47">
        <f t="shared" si="78"/>
        <v>67</v>
      </c>
      <c r="Z68" s="48">
        <f t="shared" si="49"/>
        <v>168</v>
      </c>
      <c r="AA68" s="49">
        <f t="shared" si="50"/>
        <v>155</v>
      </c>
      <c r="AB68" s="47">
        <f t="shared" si="51"/>
        <v>323</v>
      </c>
      <c r="AC68" s="94">
        <v>2</v>
      </c>
      <c r="AD68" s="95">
        <v>43</v>
      </c>
      <c r="AE68" s="90">
        <v>37</v>
      </c>
      <c r="AF68" s="47">
        <f t="shared" si="79"/>
        <v>80</v>
      </c>
      <c r="AG68" s="85">
        <v>2</v>
      </c>
      <c r="AH68" s="95">
        <v>36</v>
      </c>
      <c r="AI68" s="90">
        <v>38</v>
      </c>
      <c r="AJ68" s="47">
        <f t="shared" si="80"/>
        <v>74</v>
      </c>
      <c r="AK68" s="94">
        <v>2</v>
      </c>
      <c r="AL68" s="95">
        <v>39</v>
      </c>
      <c r="AM68" s="90">
        <v>35</v>
      </c>
      <c r="AN68" s="47">
        <f t="shared" ref="AN68:AN79" si="91">SUM(AL68:AM68)</f>
        <v>74</v>
      </c>
      <c r="AO68" s="48">
        <f t="shared" ref="AO68:AO79" si="92">SUM(AD68,AH68,AL68)</f>
        <v>118</v>
      </c>
      <c r="AP68" s="49">
        <f t="shared" ref="AP68:AP79" si="93">SUM(AE68,AI68,AM68)</f>
        <v>110</v>
      </c>
      <c r="AQ68" s="47">
        <f t="shared" ref="AQ68:AQ79" si="94">SUM(AO68:AP68)</f>
        <v>228</v>
      </c>
      <c r="AR68" s="94">
        <v>2</v>
      </c>
      <c r="AS68" s="95">
        <v>37</v>
      </c>
      <c r="AT68" s="90">
        <v>35</v>
      </c>
      <c r="AU68" s="47">
        <f t="shared" si="81"/>
        <v>72</v>
      </c>
      <c r="AV68" s="94">
        <v>2</v>
      </c>
      <c r="AW68" s="95">
        <v>36</v>
      </c>
      <c r="AX68" s="90">
        <v>30</v>
      </c>
      <c r="AY68" s="47">
        <f t="shared" ref="AY68:AY79" si="95">SUM(AW68:AX68)</f>
        <v>66</v>
      </c>
      <c r="AZ68" s="48">
        <f t="shared" ref="AZ68:AZ79" si="96">SUM(AS68,AW68)</f>
        <v>73</v>
      </c>
      <c r="BA68" s="49">
        <f t="shared" ref="BA68:BA79" si="97">SUM(AT68,AX68)</f>
        <v>65</v>
      </c>
      <c r="BB68" s="47">
        <f t="shared" ref="BB68:BB79" si="98">SUM(AZ68:BA68)</f>
        <v>138</v>
      </c>
      <c r="BC68" s="94">
        <v>1</v>
      </c>
      <c r="BD68" s="90">
        <v>30</v>
      </c>
      <c r="BE68" s="94">
        <v>1</v>
      </c>
      <c r="BF68" s="90">
        <v>13</v>
      </c>
      <c r="BG68" s="94">
        <v>1</v>
      </c>
      <c r="BH68" s="90">
        <v>33</v>
      </c>
      <c r="BI68" s="50">
        <f t="shared" si="82"/>
        <v>76</v>
      </c>
      <c r="BJ68" s="95">
        <v>43</v>
      </c>
      <c r="BK68" s="90">
        <v>33</v>
      </c>
      <c r="BL68" s="50">
        <f t="shared" si="83"/>
        <v>76</v>
      </c>
      <c r="BM68" s="94">
        <v>1</v>
      </c>
      <c r="BN68" s="90">
        <v>30</v>
      </c>
      <c r="BO68" s="94">
        <v>1</v>
      </c>
      <c r="BP68" s="90">
        <v>14</v>
      </c>
      <c r="BQ68" s="94">
        <v>1</v>
      </c>
      <c r="BR68" s="90">
        <v>19</v>
      </c>
      <c r="BS68" s="50">
        <f t="shared" si="84"/>
        <v>63</v>
      </c>
      <c r="BT68" s="95">
        <v>34</v>
      </c>
      <c r="BU68" s="90">
        <v>29</v>
      </c>
      <c r="BV68" s="50">
        <f t="shared" si="85"/>
        <v>63</v>
      </c>
      <c r="BW68" s="48">
        <f t="shared" ref="BW68:BW79" si="99">SUM(BJ68,BT68)</f>
        <v>77</v>
      </c>
      <c r="BX68" s="49">
        <f t="shared" ref="BX68:BX79" si="100">SUM(BK68,BU68)</f>
        <v>62</v>
      </c>
      <c r="BY68" s="47">
        <f t="shared" ref="BY68:BY79" si="101">SUM(BI68,BS68)</f>
        <v>139</v>
      </c>
      <c r="BZ68" s="89">
        <v>257</v>
      </c>
      <c r="CA68" s="90">
        <v>277</v>
      </c>
      <c r="CB68" s="89">
        <v>63</v>
      </c>
      <c r="CC68" s="90">
        <v>35</v>
      </c>
      <c r="CD68" s="89">
        <v>18</v>
      </c>
      <c r="CE68" s="90">
        <v>12</v>
      </c>
      <c r="CF68" s="89">
        <v>1</v>
      </c>
      <c r="CG68" s="90">
        <v>0</v>
      </c>
      <c r="CH68" s="89">
        <v>85</v>
      </c>
      <c r="CI68" s="90">
        <v>65</v>
      </c>
      <c r="CJ68" s="89">
        <v>8</v>
      </c>
      <c r="CK68" s="90">
        <v>1</v>
      </c>
      <c r="CL68" s="89">
        <v>4</v>
      </c>
      <c r="CM68" s="90">
        <v>2</v>
      </c>
      <c r="CN68" s="52">
        <f t="shared" ref="CN68:CN79" si="102">SUM(BZ68,CB68,CD68,CF68,CH68,CJ68,CL68)</f>
        <v>436</v>
      </c>
      <c r="CO68" s="52">
        <f t="shared" ref="CO68:CO79" si="103">SUM(CA68,CC68,CE68,CG68,CI68,CK68,CM68)</f>
        <v>392</v>
      </c>
      <c r="CP68" s="53">
        <f t="shared" ref="CP68:CP79" si="104">SUM(CN68:CO68)</f>
        <v>828</v>
      </c>
      <c r="CQ68" s="52">
        <f t="shared" ref="CQ68:CQ79" si="105">SUM(Z68,AO68,AZ68,BW68)</f>
        <v>436</v>
      </c>
      <c r="CR68" s="52">
        <f t="shared" ref="CR68:CR79" si="106">SUM(AA68,AP68,BA68,BX68)</f>
        <v>392</v>
      </c>
      <c r="CS68" s="54">
        <f t="shared" ref="CS68:CS79" si="107">SUM(I68,M68,Q68,U68,Y68,AF68,AJ68,AN68,AU68,AY68,BI68,BS68)</f>
        <v>828</v>
      </c>
      <c r="CT68" s="96">
        <v>215</v>
      </c>
      <c r="CU68" s="97">
        <v>234</v>
      </c>
      <c r="CV68" s="57">
        <f t="shared" si="86"/>
        <v>449</v>
      </c>
      <c r="CW68" s="96">
        <v>6</v>
      </c>
      <c r="CX68" s="97">
        <v>11</v>
      </c>
      <c r="CY68" s="57">
        <f t="shared" si="87"/>
        <v>17</v>
      </c>
      <c r="CZ68" s="96">
        <v>35</v>
      </c>
      <c r="DA68" s="98">
        <v>14</v>
      </c>
      <c r="DB68" s="57">
        <f t="shared" si="88"/>
        <v>49</v>
      </c>
      <c r="DC68" s="96">
        <v>1</v>
      </c>
      <c r="DD68" s="98">
        <v>0</v>
      </c>
      <c r="DE68" s="57">
        <f t="shared" si="89"/>
        <v>1</v>
      </c>
      <c r="DF68" s="96">
        <v>179</v>
      </c>
      <c r="DG68" s="98">
        <v>133</v>
      </c>
      <c r="DH68" s="57">
        <f t="shared" si="90"/>
        <v>312</v>
      </c>
      <c r="DI68" s="96">
        <v>0</v>
      </c>
      <c r="DJ68" s="98">
        <v>0</v>
      </c>
      <c r="DK68" s="57">
        <f t="shared" ref="DK68:DK79" si="108">SUM(DI68+DJ68)</f>
        <v>0</v>
      </c>
      <c r="DL68" s="59">
        <f t="shared" ref="DL68:DL79" si="109">SUM(CT68+CW68+CZ68+DC68+DF68+DI68)</f>
        <v>436</v>
      </c>
      <c r="DM68" s="60">
        <f t="shared" ref="DM68:DM79" si="110">SUM(CU68+CX68+DA68+DD68+DG68+DJ68)</f>
        <v>392</v>
      </c>
      <c r="DN68" s="47">
        <f t="shared" ref="DN68:DN79" si="111">SUM(DL68:DM68)</f>
        <v>828</v>
      </c>
      <c r="DO68" s="35"/>
      <c r="DP68" s="47">
        <f t="shared" ref="DP68:DP79" si="112">SUM(CQ68-DL68)</f>
        <v>0</v>
      </c>
      <c r="DQ68" s="47">
        <f t="shared" ref="DQ68:DQ79" si="113">SUM(CR68-DM68)</f>
        <v>0</v>
      </c>
      <c r="DR68" s="59">
        <f t="shared" ref="DR68:DR79" si="114">SUM(CS68)</f>
        <v>828</v>
      </c>
      <c r="DS68" s="48">
        <f t="shared" ref="DS68:DS79" si="115">SUM(CP68)</f>
        <v>828</v>
      </c>
      <c r="DT68" s="49">
        <f t="shared" ref="DT68:DT79" si="116">SUM(CP68-CS68)</f>
        <v>0</v>
      </c>
      <c r="DU68" s="49">
        <f t="shared" ref="DU68:DU79" si="117">SUM(CP68-DN68)</f>
        <v>0</v>
      </c>
      <c r="DV68" s="47">
        <f t="shared" ref="DV68:DV79" si="118">SUM(CN68-CQ68)</f>
        <v>0</v>
      </c>
      <c r="DW68" s="47">
        <f t="shared" ref="DW68:DW79" si="119">SUM(CO68-CR68)</f>
        <v>0</v>
      </c>
    </row>
    <row r="69" spans="1:127" s="30" customFormat="1" ht="39.75" customHeight="1">
      <c r="A69" s="35">
        <v>66</v>
      </c>
      <c r="B69" s="35">
        <v>1638</v>
      </c>
      <c r="C69" s="44" t="s">
        <v>131</v>
      </c>
      <c r="D69" s="29" t="s">
        <v>64</v>
      </c>
      <c r="E69" s="26" t="s">
        <v>65</v>
      </c>
      <c r="F69" s="94">
        <v>1</v>
      </c>
      <c r="G69" s="95">
        <v>18</v>
      </c>
      <c r="H69" s="90">
        <v>17</v>
      </c>
      <c r="I69" s="47">
        <f t="shared" si="74"/>
        <v>35</v>
      </c>
      <c r="J69" s="94">
        <v>1</v>
      </c>
      <c r="K69" s="95">
        <v>26</v>
      </c>
      <c r="L69" s="90">
        <v>12</v>
      </c>
      <c r="M69" s="47">
        <f t="shared" si="75"/>
        <v>38</v>
      </c>
      <c r="N69" s="94">
        <v>1</v>
      </c>
      <c r="O69" s="95">
        <v>26</v>
      </c>
      <c r="P69" s="90">
        <v>15</v>
      </c>
      <c r="Q69" s="47">
        <f t="shared" si="76"/>
        <v>41</v>
      </c>
      <c r="R69" s="94">
        <v>1</v>
      </c>
      <c r="S69" s="95">
        <v>23</v>
      </c>
      <c r="T69" s="90">
        <v>14</v>
      </c>
      <c r="U69" s="47">
        <f t="shared" si="77"/>
        <v>37</v>
      </c>
      <c r="V69" s="94">
        <v>1</v>
      </c>
      <c r="W69" s="95">
        <v>26</v>
      </c>
      <c r="X69" s="90">
        <v>16</v>
      </c>
      <c r="Y69" s="47">
        <f t="shared" si="78"/>
        <v>42</v>
      </c>
      <c r="Z69" s="48">
        <f t="shared" si="49"/>
        <v>119</v>
      </c>
      <c r="AA69" s="49">
        <f t="shared" si="50"/>
        <v>74</v>
      </c>
      <c r="AB69" s="47">
        <f t="shared" si="51"/>
        <v>193</v>
      </c>
      <c r="AC69" s="94">
        <v>2</v>
      </c>
      <c r="AD69" s="95">
        <v>31</v>
      </c>
      <c r="AE69" s="90">
        <v>26</v>
      </c>
      <c r="AF69" s="47">
        <f t="shared" si="79"/>
        <v>57</v>
      </c>
      <c r="AG69" s="94">
        <v>2</v>
      </c>
      <c r="AH69" s="95">
        <v>48</v>
      </c>
      <c r="AI69" s="90">
        <v>19</v>
      </c>
      <c r="AJ69" s="47">
        <f t="shared" si="80"/>
        <v>67</v>
      </c>
      <c r="AK69" s="94">
        <v>2</v>
      </c>
      <c r="AL69" s="95">
        <v>41</v>
      </c>
      <c r="AM69" s="90">
        <v>23</v>
      </c>
      <c r="AN69" s="47">
        <f t="shared" si="91"/>
        <v>64</v>
      </c>
      <c r="AO69" s="48">
        <f t="shared" si="92"/>
        <v>120</v>
      </c>
      <c r="AP69" s="49">
        <f t="shared" si="93"/>
        <v>68</v>
      </c>
      <c r="AQ69" s="47">
        <f t="shared" si="94"/>
        <v>188</v>
      </c>
      <c r="AR69" s="94">
        <v>2</v>
      </c>
      <c r="AS69" s="95">
        <v>34</v>
      </c>
      <c r="AT69" s="90">
        <v>33</v>
      </c>
      <c r="AU69" s="47">
        <f t="shared" si="81"/>
        <v>67</v>
      </c>
      <c r="AV69" s="94">
        <v>2</v>
      </c>
      <c r="AW69" s="95">
        <v>27</v>
      </c>
      <c r="AX69" s="90">
        <v>25</v>
      </c>
      <c r="AY69" s="47">
        <f t="shared" si="95"/>
        <v>52</v>
      </c>
      <c r="AZ69" s="48">
        <f t="shared" si="96"/>
        <v>61</v>
      </c>
      <c r="BA69" s="49">
        <f t="shared" si="97"/>
        <v>58</v>
      </c>
      <c r="BB69" s="47">
        <f t="shared" si="98"/>
        <v>119</v>
      </c>
      <c r="BC69" s="94">
        <v>1</v>
      </c>
      <c r="BD69" s="90">
        <v>32</v>
      </c>
      <c r="BE69" s="94">
        <v>1</v>
      </c>
      <c r="BF69" s="90">
        <v>16</v>
      </c>
      <c r="BG69" s="94">
        <v>1</v>
      </c>
      <c r="BH69" s="90">
        <v>37</v>
      </c>
      <c r="BI69" s="50">
        <f t="shared" si="82"/>
        <v>85</v>
      </c>
      <c r="BJ69" s="95">
        <v>47</v>
      </c>
      <c r="BK69" s="90">
        <v>38</v>
      </c>
      <c r="BL69" s="50">
        <f t="shared" si="83"/>
        <v>85</v>
      </c>
      <c r="BM69" s="94">
        <v>1</v>
      </c>
      <c r="BN69" s="90">
        <v>27</v>
      </c>
      <c r="BO69" s="94">
        <v>1</v>
      </c>
      <c r="BP69" s="90">
        <v>12</v>
      </c>
      <c r="BQ69" s="94">
        <v>1</v>
      </c>
      <c r="BR69" s="90">
        <v>36</v>
      </c>
      <c r="BS69" s="50">
        <f t="shared" si="84"/>
        <v>75</v>
      </c>
      <c r="BT69" s="95">
        <v>42</v>
      </c>
      <c r="BU69" s="90">
        <v>33</v>
      </c>
      <c r="BV69" s="50">
        <f t="shared" si="85"/>
        <v>75</v>
      </c>
      <c r="BW69" s="48">
        <f t="shared" si="99"/>
        <v>89</v>
      </c>
      <c r="BX69" s="49">
        <f t="shared" si="100"/>
        <v>71</v>
      </c>
      <c r="BY69" s="47">
        <f t="shared" si="101"/>
        <v>160</v>
      </c>
      <c r="BZ69" s="89">
        <v>230</v>
      </c>
      <c r="CA69" s="90">
        <v>175</v>
      </c>
      <c r="CB69" s="89">
        <v>51</v>
      </c>
      <c r="CC69" s="90">
        <v>37</v>
      </c>
      <c r="CD69" s="89">
        <v>14</v>
      </c>
      <c r="CE69" s="90">
        <v>7</v>
      </c>
      <c r="CF69" s="89">
        <v>0</v>
      </c>
      <c r="CG69" s="90">
        <v>0</v>
      </c>
      <c r="CH69" s="89">
        <v>87</v>
      </c>
      <c r="CI69" s="90">
        <v>46</v>
      </c>
      <c r="CJ69" s="89">
        <v>4</v>
      </c>
      <c r="CK69" s="90">
        <v>5</v>
      </c>
      <c r="CL69" s="89">
        <v>3</v>
      </c>
      <c r="CM69" s="90">
        <v>1</v>
      </c>
      <c r="CN69" s="52">
        <f t="shared" si="102"/>
        <v>389</v>
      </c>
      <c r="CO69" s="52">
        <f t="shared" si="103"/>
        <v>271</v>
      </c>
      <c r="CP69" s="53">
        <f t="shared" si="104"/>
        <v>660</v>
      </c>
      <c r="CQ69" s="52">
        <f t="shared" si="105"/>
        <v>389</v>
      </c>
      <c r="CR69" s="52">
        <f t="shared" si="106"/>
        <v>271</v>
      </c>
      <c r="CS69" s="54">
        <f t="shared" si="107"/>
        <v>660</v>
      </c>
      <c r="CT69" s="96">
        <v>159</v>
      </c>
      <c r="CU69" s="97">
        <v>119</v>
      </c>
      <c r="CV69" s="57">
        <f t="shared" si="86"/>
        <v>278</v>
      </c>
      <c r="CW69" s="96">
        <v>10</v>
      </c>
      <c r="CX69" s="97">
        <v>3</v>
      </c>
      <c r="CY69" s="57">
        <f t="shared" si="87"/>
        <v>13</v>
      </c>
      <c r="CZ69" s="96">
        <v>36</v>
      </c>
      <c r="DA69" s="98">
        <v>29</v>
      </c>
      <c r="DB69" s="57">
        <f t="shared" si="88"/>
        <v>65</v>
      </c>
      <c r="DC69" s="96">
        <v>6</v>
      </c>
      <c r="DD69" s="98">
        <v>6</v>
      </c>
      <c r="DE69" s="57">
        <f t="shared" si="89"/>
        <v>12</v>
      </c>
      <c r="DF69" s="96">
        <v>178</v>
      </c>
      <c r="DG69" s="98">
        <v>114</v>
      </c>
      <c r="DH69" s="57">
        <f t="shared" si="90"/>
        <v>292</v>
      </c>
      <c r="DI69" s="96">
        <v>0</v>
      </c>
      <c r="DJ69" s="98">
        <v>0</v>
      </c>
      <c r="DK69" s="57">
        <f t="shared" si="108"/>
        <v>0</v>
      </c>
      <c r="DL69" s="59">
        <f t="shared" si="109"/>
        <v>389</v>
      </c>
      <c r="DM69" s="60">
        <f t="shared" si="110"/>
        <v>271</v>
      </c>
      <c r="DN69" s="47">
        <f t="shared" si="111"/>
        <v>660</v>
      </c>
      <c r="DO69" s="35"/>
      <c r="DP69" s="47">
        <f t="shared" si="112"/>
        <v>0</v>
      </c>
      <c r="DQ69" s="47">
        <f t="shared" si="113"/>
        <v>0</v>
      </c>
      <c r="DR69" s="59">
        <f t="shared" si="114"/>
        <v>660</v>
      </c>
      <c r="DS69" s="48">
        <f t="shared" si="115"/>
        <v>660</v>
      </c>
      <c r="DT69" s="49">
        <f t="shared" si="116"/>
        <v>0</v>
      </c>
      <c r="DU69" s="49">
        <f t="shared" si="117"/>
        <v>0</v>
      </c>
      <c r="DV69" s="47">
        <f t="shared" si="118"/>
        <v>0</v>
      </c>
      <c r="DW69" s="47">
        <f t="shared" si="119"/>
        <v>0</v>
      </c>
    </row>
    <row r="70" spans="1:127" s="30" customFormat="1" ht="39.75" customHeight="1">
      <c r="A70" s="31">
        <v>67</v>
      </c>
      <c r="B70" s="35">
        <v>1637</v>
      </c>
      <c r="C70" s="44" t="s">
        <v>132</v>
      </c>
      <c r="D70" s="29" t="s">
        <v>64</v>
      </c>
      <c r="E70" s="26" t="s">
        <v>65</v>
      </c>
      <c r="F70" s="94">
        <v>2</v>
      </c>
      <c r="G70" s="95">
        <v>26</v>
      </c>
      <c r="H70" s="90">
        <v>14</v>
      </c>
      <c r="I70" s="47">
        <f t="shared" si="74"/>
        <v>40</v>
      </c>
      <c r="J70" s="94">
        <v>2</v>
      </c>
      <c r="K70" s="95">
        <v>34</v>
      </c>
      <c r="L70" s="90">
        <v>13</v>
      </c>
      <c r="M70" s="47">
        <f t="shared" si="75"/>
        <v>47</v>
      </c>
      <c r="N70" s="94">
        <v>2</v>
      </c>
      <c r="O70" s="95">
        <v>24</v>
      </c>
      <c r="P70" s="90">
        <v>24</v>
      </c>
      <c r="Q70" s="47">
        <f t="shared" si="76"/>
        <v>48</v>
      </c>
      <c r="R70" s="94">
        <v>2</v>
      </c>
      <c r="S70" s="95">
        <v>22</v>
      </c>
      <c r="T70" s="90">
        <v>16</v>
      </c>
      <c r="U70" s="47">
        <f t="shared" si="77"/>
        <v>38</v>
      </c>
      <c r="V70" s="94">
        <v>2</v>
      </c>
      <c r="W70" s="95">
        <v>17</v>
      </c>
      <c r="X70" s="90">
        <v>20</v>
      </c>
      <c r="Y70" s="47">
        <f t="shared" si="78"/>
        <v>37</v>
      </c>
      <c r="Z70" s="48">
        <f t="shared" si="49"/>
        <v>123</v>
      </c>
      <c r="AA70" s="49">
        <f t="shared" si="50"/>
        <v>87</v>
      </c>
      <c r="AB70" s="47">
        <f t="shared" si="51"/>
        <v>210</v>
      </c>
      <c r="AC70" s="94">
        <v>1</v>
      </c>
      <c r="AD70" s="95">
        <v>20</v>
      </c>
      <c r="AE70" s="90">
        <v>11</v>
      </c>
      <c r="AF70" s="47">
        <f t="shared" si="79"/>
        <v>31</v>
      </c>
      <c r="AG70" s="94">
        <v>1</v>
      </c>
      <c r="AH70" s="95">
        <v>15</v>
      </c>
      <c r="AI70" s="90">
        <v>14</v>
      </c>
      <c r="AJ70" s="47">
        <f t="shared" si="80"/>
        <v>29</v>
      </c>
      <c r="AK70" s="94">
        <v>1</v>
      </c>
      <c r="AL70" s="95">
        <v>16</v>
      </c>
      <c r="AM70" s="90">
        <v>14</v>
      </c>
      <c r="AN70" s="47">
        <f t="shared" si="91"/>
        <v>30</v>
      </c>
      <c r="AO70" s="48">
        <f t="shared" si="92"/>
        <v>51</v>
      </c>
      <c r="AP70" s="49">
        <f t="shared" si="93"/>
        <v>39</v>
      </c>
      <c r="AQ70" s="47">
        <f t="shared" si="94"/>
        <v>90</v>
      </c>
      <c r="AR70" s="94">
        <v>1</v>
      </c>
      <c r="AS70" s="95">
        <v>13</v>
      </c>
      <c r="AT70" s="90">
        <v>13</v>
      </c>
      <c r="AU70" s="47">
        <f t="shared" si="81"/>
        <v>26</v>
      </c>
      <c r="AV70" s="94">
        <v>1</v>
      </c>
      <c r="AW70" s="95">
        <v>6</v>
      </c>
      <c r="AX70" s="90">
        <v>7</v>
      </c>
      <c r="AY70" s="47">
        <f t="shared" si="95"/>
        <v>13</v>
      </c>
      <c r="AZ70" s="48">
        <f t="shared" si="96"/>
        <v>19</v>
      </c>
      <c r="BA70" s="49">
        <f t="shared" si="97"/>
        <v>20</v>
      </c>
      <c r="BB70" s="47">
        <f t="shared" si="98"/>
        <v>39</v>
      </c>
      <c r="BC70" s="94"/>
      <c r="BD70" s="90"/>
      <c r="BE70" s="94"/>
      <c r="BF70" s="90"/>
      <c r="BG70" s="94"/>
      <c r="BH70" s="90"/>
      <c r="BI70" s="50">
        <f t="shared" si="82"/>
        <v>0</v>
      </c>
      <c r="BJ70" s="95"/>
      <c r="BK70" s="90"/>
      <c r="BL70" s="50">
        <f t="shared" si="83"/>
        <v>0</v>
      </c>
      <c r="BM70" s="94"/>
      <c r="BN70" s="90"/>
      <c r="BO70" s="94"/>
      <c r="BP70" s="90"/>
      <c r="BQ70" s="94"/>
      <c r="BR70" s="90"/>
      <c r="BS70" s="50">
        <f t="shared" si="84"/>
        <v>0</v>
      </c>
      <c r="BT70" s="95"/>
      <c r="BU70" s="90"/>
      <c r="BV70" s="50">
        <f t="shared" si="85"/>
        <v>0</v>
      </c>
      <c r="BW70" s="48">
        <f t="shared" si="99"/>
        <v>0</v>
      </c>
      <c r="BX70" s="49">
        <f t="shared" si="100"/>
        <v>0</v>
      </c>
      <c r="BY70" s="47">
        <f t="shared" si="101"/>
        <v>0</v>
      </c>
      <c r="BZ70" s="89">
        <v>80</v>
      </c>
      <c r="CA70" s="90">
        <v>70</v>
      </c>
      <c r="CB70" s="89">
        <v>58</v>
      </c>
      <c r="CC70" s="90">
        <v>39</v>
      </c>
      <c r="CD70" s="89">
        <v>4</v>
      </c>
      <c r="CE70" s="90">
        <v>1</v>
      </c>
      <c r="CF70" s="89">
        <v>0</v>
      </c>
      <c r="CG70" s="90">
        <v>1</v>
      </c>
      <c r="CH70" s="89">
        <v>41</v>
      </c>
      <c r="CI70" s="90">
        <v>28</v>
      </c>
      <c r="CJ70" s="89">
        <v>10</v>
      </c>
      <c r="CK70" s="90">
        <v>7</v>
      </c>
      <c r="CL70" s="89">
        <v>0</v>
      </c>
      <c r="CM70" s="90">
        <v>0</v>
      </c>
      <c r="CN70" s="52">
        <f t="shared" si="102"/>
        <v>193</v>
      </c>
      <c r="CO70" s="52">
        <f t="shared" si="103"/>
        <v>146</v>
      </c>
      <c r="CP70" s="53">
        <f t="shared" si="104"/>
        <v>339</v>
      </c>
      <c r="CQ70" s="52">
        <f t="shared" si="105"/>
        <v>193</v>
      </c>
      <c r="CR70" s="52">
        <f t="shared" si="106"/>
        <v>146</v>
      </c>
      <c r="CS70" s="54">
        <f t="shared" si="107"/>
        <v>339</v>
      </c>
      <c r="CT70" s="96">
        <v>63</v>
      </c>
      <c r="CU70" s="97">
        <v>58</v>
      </c>
      <c r="CV70" s="57">
        <f t="shared" si="86"/>
        <v>121</v>
      </c>
      <c r="CW70" s="96">
        <v>0</v>
      </c>
      <c r="CX70" s="97">
        <v>2</v>
      </c>
      <c r="CY70" s="57">
        <f t="shared" si="87"/>
        <v>2</v>
      </c>
      <c r="CZ70" s="96">
        <v>16</v>
      </c>
      <c r="DA70" s="98">
        <v>5</v>
      </c>
      <c r="DB70" s="57">
        <f t="shared" si="88"/>
        <v>21</v>
      </c>
      <c r="DC70" s="96">
        <v>0</v>
      </c>
      <c r="DD70" s="98">
        <v>0</v>
      </c>
      <c r="DE70" s="57">
        <f t="shared" si="89"/>
        <v>0</v>
      </c>
      <c r="DF70" s="96">
        <v>114</v>
      </c>
      <c r="DG70" s="98">
        <v>81</v>
      </c>
      <c r="DH70" s="57">
        <f t="shared" si="90"/>
        <v>195</v>
      </c>
      <c r="DI70" s="96">
        <v>0</v>
      </c>
      <c r="DJ70" s="98">
        <v>0</v>
      </c>
      <c r="DK70" s="57">
        <f t="shared" si="108"/>
        <v>0</v>
      </c>
      <c r="DL70" s="59">
        <f t="shared" si="109"/>
        <v>193</v>
      </c>
      <c r="DM70" s="60">
        <f t="shared" si="110"/>
        <v>146</v>
      </c>
      <c r="DN70" s="47">
        <f t="shared" si="111"/>
        <v>339</v>
      </c>
      <c r="DO70" s="35"/>
      <c r="DP70" s="47">
        <f t="shared" si="112"/>
        <v>0</v>
      </c>
      <c r="DQ70" s="47">
        <f t="shared" si="113"/>
        <v>0</v>
      </c>
      <c r="DR70" s="59">
        <f t="shared" si="114"/>
        <v>339</v>
      </c>
      <c r="DS70" s="48">
        <f t="shared" si="115"/>
        <v>339</v>
      </c>
      <c r="DT70" s="49">
        <f t="shared" si="116"/>
        <v>0</v>
      </c>
      <c r="DU70" s="49">
        <f t="shared" si="117"/>
        <v>0</v>
      </c>
      <c r="DV70" s="47">
        <f t="shared" si="118"/>
        <v>0</v>
      </c>
      <c r="DW70" s="47">
        <f t="shared" si="119"/>
        <v>0</v>
      </c>
    </row>
    <row r="71" spans="1:127" s="30" customFormat="1" ht="39.75" customHeight="1">
      <c r="A71" s="35">
        <v>68</v>
      </c>
      <c r="B71" s="40">
        <v>1639</v>
      </c>
      <c r="C71" s="44" t="s">
        <v>133</v>
      </c>
      <c r="D71" s="29" t="s">
        <v>64</v>
      </c>
      <c r="E71" s="26" t="s">
        <v>65</v>
      </c>
      <c r="F71" s="85">
        <v>2</v>
      </c>
      <c r="G71" s="86">
        <v>32</v>
      </c>
      <c r="H71" s="87">
        <v>39</v>
      </c>
      <c r="I71" s="47">
        <f t="shared" si="74"/>
        <v>71</v>
      </c>
      <c r="J71" s="85">
        <v>2</v>
      </c>
      <c r="K71" s="86">
        <v>33</v>
      </c>
      <c r="L71" s="87">
        <v>39</v>
      </c>
      <c r="M71" s="47">
        <f t="shared" si="75"/>
        <v>72</v>
      </c>
      <c r="N71" s="85">
        <v>2</v>
      </c>
      <c r="O71" s="86">
        <v>40</v>
      </c>
      <c r="P71" s="87">
        <v>25</v>
      </c>
      <c r="Q71" s="47">
        <f t="shared" si="76"/>
        <v>65</v>
      </c>
      <c r="R71" s="85">
        <v>2</v>
      </c>
      <c r="S71" s="86">
        <v>37</v>
      </c>
      <c r="T71" s="87">
        <v>26</v>
      </c>
      <c r="U71" s="47">
        <f t="shared" si="77"/>
        <v>63</v>
      </c>
      <c r="V71" s="85">
        <v>2</v>
      </c>
      <c r="W71" s="86">
        <v>35</v>
      </c>
      <c r="X71" s="87">
        <v>32</v>
      </c>
      <c r="Y71" s="47">
        <f t="shared" si="78"/>
        <v>67</v>
      </c>
      <c r="Z71" s="48">
        <f t="shared" ref="Z71:Z79" si="120">SUM(G71,K71,O71,S71,W71)</f>
        <v>177</v>
      </c>
      <c r="AA71" s="49">
        <f t="shared" ref="AA71:AA79" si="121">SUM(H71,L71,P71,T71,X71)</f>
        <v>161</v>
      </c>
      <c r="AB71" s="47">
        <f t="shared" ref="AB71:AB79" si="122">SUM(Z71:AA71)</f>
        <v>338</v>
      </c>
      <c r="AC71" s="85">
        <v>2</v>
      </c>
      <c r="AD71" s="86">
        <v>37</v>
      </c>
      <c r="AE71" s="87">
        <v>21</v>
      </c>
      <c r="AF71" s="47">
        <f t="shared" si="79"/>
        <v>58</v>
      </c>
      <c r="AG71" s="85">
        <v>2</v>
      </c>
      <c r="AH71" s="86">
        <v>29</v>
      </c>
      <c r="AI71" s="87">
        <v>24</v>
      </c>
      <c r="AJ71" s="47">
        <f t="shared" si="80"/>
        <v>53</v>
      </c>
      <c r="AK71" s="85">
        <v>2</v>
      </c>
      <c r="AL71" s="86">
        <v>27</v>
      </c>
      <c r="AM71" s="87">
        <v>27</v>
      </c>
      <c r="AN71" s="47">
        <f t="shared" si="91"/>
        <v>54</v>
      </c>
      <c r="AO71" s="48">
        <f t="shared" si="92"/>
        <v>93</v>
      </c>
      <c r="AP71" s="49">
        <f t="shared" si="93"/>
        <v>72</v>
      </c>
      <c r="AQ71" s="47">
        <f t="shared" si="94"/>
        <v>165</v>
      </c>
      <c r="AR71" s="85">
        <v>1</v>
      </c>
      <c r="AS71" s="86">
        <v>23</v>
      </c>
      <c r="AT71" s="87">
        <v>16</v>
      </c>
      <c r="AU71" s="47">
        <f t="shared" si="81"/>
        <v>39</v>
      </c>
      <c r="AV71" s="85">
        <v>1</v>
      </c>
      <c r="AW71" s="86">
        <v>18</v>
      </c>
      <c r="AX71" s="87">
        <v>17</v>
      </c>
      <c r="AY71" s="47">
        <f t="shared" si="95"/>
        <v>35</v>
      </c>
      <c r="AZ71" s="48">
        <f t="shared" si="96"/>
        <v>41</v>
      </c>
      <c r="BA71" s="49">
        <f t="shared" si="97"/>
        <v>33</v>
      </c>
      <c r="BB71" s="47">
        <f t="shared" si="98"/>
        <v>74</v>
      </c>
      <c r="BC71" s="85">
        <v>1</v>
      </c>
      <c r="BD71" s="87">
        <v>18</v>
      </c>
      <c r="BE71" s="85">
        <v>1</v>
      </c>
      <c r="BF71" s="87">
        <v>12</v>
      </c>
      <c r="BG71" s="85">
        <v>0</v>
      </c>
      <c r="BH71" s="87">
        <v>0</v>
      </c>
      <c r="BI71" s="50">
        <f t="shared" si="82"/>
        <v>30</v>
      </c>
      <c r="BJ71" s="86">
        <v>15</v>
      </c>
      <c r="BK71" s="87">
        <v>15</v>
      </c>
      <c r="BL71" s="50">
        <f t="shared" si="83"/>
        <v>30</v>
      </c>
      <c r="BM71" s="85">
        <v>1</v>
      </c>
      <c r="BN71" s="87">
        <v>7</v>
      </c>
      <c r="BO71" s="85">
        <v>1</v>
      </c>
      <c r="BP71" s="87">
        <v>8</v>
      </c>
      <c r="BQ71" s="85">
        <v>0</v>
      </c>
      <c r="BR71" s="87">
        <v>0</v>
      </c>
      <c r="BS71" s="50">
        <f t="shared" si="84"/>
        <v>15</v>
      </c>
      <c r="BT71" s="86">
        <v>9</v>
      </c>
      <c r="BU71" s="87">
        <v>6</v>
      </c>
      <c r="BV71" s="50">
        <f t="shared" si="85"/>
        <v>15</v>
      </c>
      <c r="BW71" s="48">
        <f t="shared" si="99"/>
        <v>24</v>
      </c>
      <c r="BX71" s="49">
        <f t="shared" si="100"/>
        <v>21</v>
      </c>
      <c r="BY71" s="47">
        <f t="shared" si="101"/>
        <v>45</v>
      </c>
      <c r="BZ71" s="88">
        <v>229</v>
      </c>
      <c r="CA71" s="87">
        <v>208</v>
      </c>
      <c r="CB71" s="88">
        <v>30</v>
      </c>
      <c r="CC71" s="87">
        <v>21</v>
      </c>
      <c r="CD71" s="88">
        <v>1</v>
      </c>
      <c r="CE71" s="87">
        <v>3</v>
      </c>
      <c r="CF71" s="88">
        <v>1</v>
      </c>
      <c r="CG71" s="87">
        <v>0</v>
      </c>
      <c r="CH71" s="88">
        <v>64</v>
      </c>
      <c r="CI71" s="87">
        <v>41</v>
      </c>
      <c r="CJ71" s="88">
        <v>7</v>
      </c>
      <c r="CK71" s="87">
        <v>8</v>
      </c>
      <c r="CL71" s="88">
        <v>3</v>
      </c>
      <c r="CM71" s="87">
        <v>6</v>
      </c>
      <c r="CN71" s="52">
        <f t="shared" si="102"/>
        <v>335</v>
      </c>
      <c r="CO71" s="52">
        <f t="shared" si="103"/>
        <v>287</v>
      </c>
      <c r="CP71" s="53">
        <f t="shared" si="104"/>
        <v>622</v>
      </c>
      <c r="CQ71" s="52">
        <f t="shared" si="105"/>
        <v>335</v>
      </c>
      <c r="CR71" s="52">
        <f t="shared" si="106"/>
        <v>287</v>
      </c>
      <c r="CS71" s="54">
        <f t="shared" si="107"/>
        <v>622</v>
      </c>
      <c r="CT71" s="91">
        <v>290</v>
      </c>
      <c r="CU71" s="92">
        <v>260</v>
      </c>
      <c r="CV71" s="57">
        <f t="shared" si="86"/>
        <v>550</v>
      </c>
      <c r="CW71" s="91">
        <v>3</v>
      </c>
      <c r="CX71" s="92">
        <v>9</v>
      </c>
      <c r="CY71" s="57">
        <f t="shared" si="87"/>
        <v>12</v>
      </c>
      <c r="CZ71" s="91">
        <v>0</v>
      </c>
      <c r="DA71" s="93">
        <v>0</v>
      </c>
      <c r="DB71" s="57">
        <f t="shared" si="88"/>
        <v>0</v>
      </c>
      <c r="DC71" s="91">
        <v>0</v>
      </c>
      <c r="DD71" s="93">
        <v>0</v>
      </c>
      <c r="DE71" s="57">
        <f t="shared" si="89"/>
        <v>0</v>
      </c>
      <c r="DF71" s="91">
        <v>42</v>
      </c>
      <c r="DG71" s="93">
        <v>18</v>
      </c>
      <c r="DH71" s="57">
        <f t="shared" si="90"/>
        <v>60</v>
      </c>
      <c r="DI71" s="91">
        <v>0</v>
      </c>
      <c r="DJ71" s="93">
        <v>0</v>
      </c>
      <c r="DK71" s="57">
        <f t="shared" si="108"/>
        <v>0</v>
      </c>
      <c r="DL71" s="59">
        <f t="shared" si="109"/>
        <v>335</v>
      </c>
      <c r="DM71" s="60">
        <f t="shared" si="110"/>
        <v>287</v>
      </c>
      <c r="DN71" s="47">
        <f t="shared" si="111"/>
        <v>622</v>
      </c>
      <c r="DO71" s="36"/>
      <c r="DP71" s="47">
        <f t="shared" si="112"/>
        <v>0</v>
      </c>
      <c r="DQ71" s="47">
        <f t="shared" si="113"/>
        <v>0</v>
      </c>
      <c r="DR71" s="59">
        <f t="shared" si="114"/>
        <v>622</v>
      </c>
      <c r="DS71" s="48">
        <f t="shared" si="115"/>
        <v>622</v>
      </c>
      <c r="DT71" s="49">
        <f t="shared" si="116"/>
        <v>0</v>
      </c>
      <c r="DU71" s="49">
        <f t="shared" si="117"/>
        <v>0</v>
      </c>
      <c r="DV71" s="47">
        <f t="shared" si="118"/>
        <v>0</v>
      </c>
      <c r="DW71" s="47">
        <f t="shared" si="119"/>
        <v>0</v>
      </c>
    </row>
    <row r="72" spans="1:127" s="30" customFormat="1" ht="39.75" customHeight="1">
      <c r="A72" s="31">
        <v>69</v>
      </c>
      <c r="B72" s="40">
        <v>1640</v>
      </c>
      <c r="C72" s="44" t="s">
        <v>134</v>
      </c>
      <c r="D72" s="29" t="s">
        <v>64</v>
      </c>
      <c r="E72" s="26" t="s">
        <v>65</v>
      </c>
      <c r="F72" s="145">
        <v>1</v>
      </c>
      <c r="G72" s="146">
        <v>13</v>
      </c>
      <c r="H72" s="147">
        <v>6</v>
      </c>
      <c r="I72" s="47">
        <f t="shared" si="74"/>
        <v>19</v>
      </c>
      <c r="J72" s="148">
        <v>1</v>
      </c>
      <c r="K72" s="149">
        <v>8</v>
      </c>
      <c r="L72" s="150">
        <v>11</v>
      </c>
      <c r="M72" s="47">
        <f t="shared" si="75"/>
        <v>19</v>
      </c>
      <c r="N72" s="148">
        <v>1</v>
      </c>
      <c r="O72" s="149">
        <v>9</v>
      </c>
      <c r="P72" s="150">
        <v>3</v>
      </c>
      <c r="Q72" s="47">
        <f t="shared" si="76"/>
        <v>12</v>
      </c>
      <c r="R72" s="148">
        <v>1</v>
      </c>
      <c r="S72" s="149">
        <v>12</v>
      </c>
      <c r="T72" s="150">
        <v>9</v>
      </c>
      <c r="U72" s="47">
        <f t="shared" si="77"/>
        <v>21</v>
      </c>
      <c r="V72" s="148">
        <v>1</v>
      </c>
      <c r="W72" s="149">
        <v>12</v>
      </c>
      <c r="X72" s="150">
        <v>7</v>
      </c>
      <c r="Y72" s="47">
        <f t="shared" si="78"/>
        <v>19</v>
      </c>
      <c r="Z72" s="48">
        <f t="shared" si="120"/>
        <v>54</v>
      </c>
      <c r="AA72" s="49">
        <f t="shared" si="121"/>
        <v>36</v>
      </c>
      <c r="AB72" s="47">
        <f t="shared" si="122"/>
        <v>90</v>
      </c>
      <c r="AC72" s="148">
        <v>1</v>
      </c>
      <c r="AD72" s="149">
        <v>13</v>
      </c>
      <c r="AE72" s="150">
        <v>2</v>
      </c>
      <c r="AF72" s="47">
        <f t="shared" si="79"/>
        <v>15</v>
      </c>
      <c r="AG72" s="148">
        <v>1</v>
      </c>
      <c r="AH72" s="149">
        <v>12</v>
      </c>
      <c r="AI72" s="150">
        <v>11</v>
      </c>
      <c r="AJ72" s="47">
        <f t="shared" si="80"/>
        <v>23</v>
      </c>
      <c r="AK72" s="148">
        <v>1</v>
      </c>
      <c r="AL72" s="149">
        <v>18</v>
      </c>
      <c r="AM72" s="150">
        <v>7</v>
      </c>
      <c r="AN72" s="47">
        <f t="shared" si="91"/>
        <v>25</v>
      </c>
      <c r="AO72" s="48">
        <f t="shared" si="92"/>
        <v>43</v>
      </c>
      <c r="AP72" s="49">
        <f t="shared" si="93"/>
        <v>20</v>
      </c>
      <c r="AQ72" s="47">
        <f t="shared" si="94"/>
        <v>63</v>
      </c>
      <c r="AR72" s="148">
        <v>1</v>
      </c>
      <c r="AS72" s="149">
        <v>18</v>
      </c>
      <c r="AT72" s="150">
        <v>12</v>
      </c>
      <c r="AU72" s="47">
        <f t="shared" si="81"/>
        <v>30</v>
      </c>
      <c r="AV72" s="148">
        <v>1</v>
      </c>
      <c r="AW72" s="149">
        <v>13</v>
      </c>
      <c r="AX72" s="150">
        <v>11</v>
      </c>
      <c r="AY72" s="47">
        <f t="shared" si="95"/>
        <v>24</v>
      </c>
      <c r="AZ72" s="48">
        <f t="shared" si="96"/>
        <v>31</v>
      </c>
      <c r="BA72" s="49">
        <f t="shared" si="97"/>
        <v>23</v>
      </c>
      <c r="BB72" s="47">
        <f t="shared" si="98"/>
        <v>54</v>
      </c>
      <c r="BC72" s="148">
        <v>1</v>
      </c>
      <c r="BD72" s="150">
        <v>14</v>
      </c>
      <c r="BE72" s="148">
        <v>0</v>
      </c>
      <c r="BF72" s="150">
        <v>0</v>
      </c>
      <c r="BG72" s="148">
        <v>0</v>
      </c>
      <c r="BH72" s="150">
        <v>0</v>
      </c>
      <c r="BI72" s="50">
        <f t="shared" si="82"/>
        <v>14</v>
      </c>
      <c r="BJ72" s="149">
        <v>10</v>
      </c>
      <c r="BK72" s="150">
        <v>4</v>
      </c>
      <c r="BL72" s="50">
        <f t="shared" si="83"/>
        <v>14</v>
      </c>
      <c r="BM72" s="148">
        <v>1</v>
      </c>
      <c r="BN72" s="150">
        <v>13</v>
      </c>
      <c r="BO72" s="148">
        <v>0</v>
      </c>
      <c r="BP72" s="150">
        <v>0</v>
      </c>
      <c r="BQ72" s="148">
        <v>0</v>
      </c>
      <c r="BR72" s="150">
        <v>0</v>
      </c>
      <c r="BS72" s="50">
        <f t="shared" si="84"/>
        <v>13</v>
      </c>
      <c r="BT72" s="149">
        <v>4</v>
      </c>
      <c r="BU72" s="150">
        <v>9</v>
      </c>
      <c r="BV72" s="50">
        <f t="shared" si="85"/>
        <v>13</v>
      </c>
      <c r="BW72" s="48">
        <f t="shared" si="99"/>
        <v>14</v>
      </c>
      <c r="BX72" s="49">
        <f t="shared" si="100"/>
        <v>13</v>
      </c>
      <c r="BY72" s="47">
        <f t="shared" si="101"/>
        <v>27</v>
      </c>
      <c r="BZ72" s="151">
        <v>50</v>
      </c>
      <c r="CA72" s="147">
        <v>33</v>
      </c>
      <c r="CB72" s="151">
        <v>25</v>
      </c>
      <c r="CC72" s="147">
        <v>20</v>
      </c>
      <c r="CD72" s="151">
        <v>6</v>
      </c>
      <c r="CE72" s="147">
        <v>1</v>
      </c>
      <c r="CF72" s="151">
        <v>0</v>
      </c>
      <c r="CG72" s="147">
        <v>0</v>
      </c>
      <c r="CH72" s="151">
        <v>49</v>
      </c>
      <c r="CI72" s="147">
        <v>34</v>
      </c>
      <c r="CJ72" s="151">
        <v>5</v>
      </c>
      <c r="CK72" s="147">
        <v>2</v>
      </c>
      <c r="CL72" s="151">
        <v>7</v>
      </c>
      <c r="CM72" s="147">
        <v>2</v>
      </c>
      <c r="CN72" s="52">
        <f t="shared" si="102"/>
        <v>142</v>
      </c>
      <c r="CO72" s="52">
        <f t="shared" si="103"/>
        <v>92</v>
      </c>
      <c r="CP72" s="53">
        <f t="shared" si="104"/>
        <v>234</v>
      </c>
      <c r="CQ72" s="52">
        <f t="shared" si="105"/>
        <v>142</v>
      </c>
      <c r="CR72" s="52">
        <f t="shared" si="106"/>
        <v>92</v>
      </c>
      <c r="CS72" s="54">
        <f t="shared" si="107"/>
        <v>234</v>
      </c>
      <c r="CT72" s="152">
        <v>16</v>
      </c>
      <c r="CU72" s="153">
        <v>17</v>
      </c>
      <c r="CV72" s="57">
        <f t="shared" si="86"/>
        <v>33</v>
      </c>
      <c r="CW72" s="152">
        <v>5</v>
      </c>
      <c r="CX72" s="153">
        <v>1</v>
      </c>
      <c r="CY72" s="57">
        <f t="shared" si="87"/>
        <v>6</v>
      </c>
      <c r="CZ72" s="152">
        <v>10</v>
      </c>
      <c r="DA72" s="154">
        <v>8</v>
      </c>
      <c r="DB72" s="57">
        <f t="shared" si="88"/>
        <v>18</v>
      </c>
      <c r="DC72" s="152">
        <v>14</v>
      </c>
      <c r="DD72" s="154">
        <v>7</v>
      </c>
      <c r="DE72" s="57">
        <f t="shared" si="89"/>
        <v>21</v>
      </c>
      <c r="DF72" s="152">
        <v>48</v>
      </c>
      <c r="DG72" s="154">
        <v>26</v>
      </c>
      <c r="DH72" s="57">
        <f t="shared" si="90"/>
        <v>74</v>
      </c>
      <c r="DI72" s="152">
        <v>49</v>
      </c>
      <c r="DJ72" s="154">
        <v>33</v>
      </c>
      <c r="DK72" s="57">
        <f t="shared" si="108"/>
        <v>82</v>
      </c>
      <c r="DL72" s="59">
        <f t="shared" si="109"/>
        <v>142</v>
      </c>
      <c r="DM72" s="60">
        <f t="shared" si="110"/>
        <v>92</v>
      </c>
      <c r="DN72" s="47">
        <f t="shared" si="111"/>
        <v>234</v>
      </c>
      <c r="DO72" s="155"/>
      <c r="DP72" s="47">
        <f t="shared" si="112"/>
        <v>0</v>
      </c>
      <c r="DQ72" s="47">
        <f t="shared" si="113"/>
        <v>0</v>
      </c>
      <c r="DR72" s="59">
        <f t="shared" si="114"/>
        <v>234</v>
      </c>
      <c r="DS72" s="48">
        <f t="shared" si="115"/>
        <v>234</v>
      </c>
      <c r="DT72" s="49">
        <f t="shared" si="116"/>
        <v>0</v>
      </c>
      <c r="DU72" s="49">
        <f t="shared" si="117"/>
        <v>0</v>
      </c>
      <c r="DV72" s="47">
        <f t="shared" si="118"/>
        <v>0</v>
      </c>
      <c r="DW72" s="47">
        <f t="shared" si="119"/>
        <v>0</v>
      </c>
    </row>
    <row r="73" spans="1:127" s="30" customFormat="1" ht="39.75" customHeight="1">
      <c r="A73" s="35">
        <v>70</v>
      </c>
      <c r="B73" s="41">
        <v>2253</v>
      </c>
      <c r="C73" s="44" t="s">
        <v>135</v>
      </c>
      <c r="D73" s="29" t="s">
        <v>64</v>
      </c>
      <c r="E73" s="26" t="s">
        <v>65</v>
      </c>
      <c r="F73" s="156">
        <v>1</v>
      </c>
      <c r="G73" s="157">
        <v>21</v>
      </c>
      <c r="H73" s="158">
        <v>20</v>
      </c>
      <c r="I73" s="47">
        <f t="shared" si="74"/>
        <v>41</v>
      </c>
      <c r="J73" s="156">
        <v>1</v>
      </c>
      <c r="K73" s="157">
        <v>16</v>
      </c>
      <c r="L73" s="158">
        <v>20</v>
      </c>
      <c r="M73" s="47">
        <f t="shared" si="75"/>
        <v>36</v>
      </c>
      <c r="N73" s="156">
        <v>1</v>
      </c>
      <c r="O73" s="157">
        <v>21</v>
      </c>
      <c r="P73" s="158">
        <v>21</v>
      </c>
      <c r="Q73" s="47">
        <f t="shared" si="76"/>
        <v>42</v>
      </c>
      <c r="R73" s="156">
        <v>1</v>
      </c>
      <c r="S73" s="157">
        <v>22</v>
      </c>
      <c r="T73" s="158">
        <v>19</v>
      </c>
      <c r="U73" s="47">
        <f t="shared" si="77"/>
        <v>41</v>
      </c>
      <c r="V73" s="156">
        <v>1</v>
      </c>
      <c r="W73" s="157">
        <v>25</v>
      </c>
      <c r="X73" s="158">
        <v>17</v>
      </c>
      <c r="Y73" s="47">
        <f t="shared" si="78"/>
        <v>42</v>
      </c>
      <c r="Z73" s="48">
        <f t="shared" si="120"/>
        <v>105</v>
      </c>
      <c r="AA73" s="49">
        <f t="shared" si="121"/>
        <v>97</v>
      </c>
      <c r="AB73" s="47">
        <f t="shared" si="122"/>
        <v>202</v>
      </c>
      <c r="AC73" s="156">
        <v>1</v>
      </c>
      <c r="AD73" s="157">
        <v>27</v>
      </c>
      <c r="AE73" s="158">
        <v>15</v>
      </c>
      <c r="AF73" s="47">
        <f t="shared" si="79"/>
        <v>42</v>
      </c>
      <c r="AG73" s="156">
        <v>1</v>
      </c>
      <c r="AH73" s="157">
        <v>24</v>
      </c>
      <c r="AI73" s="158">
        <v>15</v>
      </c>
      <c r="AJ73" s="47">
        <f t="shared" si="80"/>
        <v>39</v>
      </c>
      <c r="AK73" s="156">
        <v>1</v>
      </c>
      <c r="AL73" s="157">
        <v>21</v>
      </c>
      <c r="AM73" s="158">
        <v>17</v>
      </c>
      <c r="AN73" s="47">
        <f t="shared" si="91"/>
        <v>38</v>
      </c>
      <c r="AO73" s="48">
        <f t="shared" si="92"/>
        <v>72</v>
      </c>
      <c r="AP73" s="49">
        <f t="shared" si="93"/>
        <v>47</v>
      </c>
      <c r="AQ73" s="47">
        <f t="shared" si="94"/>
        <v>119</v>
      </c>
      <c r="AR73" s="156">
        <v>1</v>
      </c>
      <c r="AS73" s="157">
        <v>19</v>
      </c>
      <c r="AT73" s="158">
        <v>17</v>
      </c>
      <c r="AU73" s="47">
        <f t="shared" si="81"/>
        <v>36</v>
      </c>
      <c r="AV73" s="156">
        <v>1</v>
      </c>
      <c r="AW73" s="157">
        <v>10</v>
      </c>
      <c r="AX73" s="158">
        <v>13</v>
      </c>
      <c r="AY73" s="47">
        <f t="shared" si="95"/>
        <v>23</v>
      </c>
      <c r="AZ73" s="48">
        <f t="shared" si="96"/>
        <v>29</v>
      </c>
      <c r="BA73" s="49">
        <f t="shared" si="97"/>
        <v>30</v>
      </c>
      <c r="BB73" s="47">
        <f t="shared" si="98"/>
        <v>59</v>
      </c>
      <c r="BC73" s="156"/>
      <c r="BD73" s="158"/>
      <c r="BE73" s="156"/>
      <c r="BF73" s="158"/>
      <c r="BG73" s="156"/>
      <c r="BH73" s="158"/>
      <c r="BI73" s="50">
        <f t="shared" si="82"/>
        <v>0</v>
      </c>
      <c r="BJ73" s="157"/>
      <c r="BK73" s="158"/>
      <c r="BL73" s="50">
        <f t="shared" si="83"/>
        <v>0</v>
      </c>
      <c r="BM73" s="156"/>
      <c r="BN73" s="158"/>
      <c r="BO73" s="156"/>
      <c r="BP73" s="158"/>
      <c r="BQ73" s="156"/>
      <c r="BR73" s="158"/>
      <c r="BS73" s="50">
        <f t="shared" si="84"/>
        <v>0</v>
      </c>
      <c r="BT73" s="157"/>
      <c r="BU73" s="158"/>
      <c r="BV73" s="50">
        <f t="shared" si="85"/>
        <v>0</v>
      </c>
      <c r="BW73" s="48">
        <f t="shared" si="99"/>
        <v>0</v>
      </c>
      <c r="BX73" s="49">
        <f t="shared" si="100"/>
        <v>0</v>
      </c>
      <c r="BY73" s="47">
        <f t="shared" si="101"/>
        <v>0</v>
      </c>
      <c r="BZ73" s="159">
        <v>52</v>
      </c>
      <c r="CA73" s="158">
        <v>46</v>
      </c>
      <c r="CB73" s="159">
        <v>44</v>
      </c>
      <c r="CC73" s="158">
        <v>35</v>
      </c>
      <c r="CD73" s="159">
        <v>29</v>
      </c>
      <c r="CE73" s="158">
        <v>24</v>
      </c>
      <c r="CF73" s="159">
        <v>1</v>
      </c>
      <c r="CG73" s="158">
        <v>0</v>
      </c>
      <c r="CH73" s="159">
        <v>62</v>
      </c>
      <c r="CI73" s="158">
        <v>41</v>
      </c>
      <c r="CJ73" s="159">
        <v>16</v>
      </c>
      <c r="CK73" s="158">
        <v>21</v>
      </c>
      <c r="CL73" s="159">
        <v>2</v>
      </c>
      <c r="CM73" s="158">
        <v>7</v>
      </c>
      <c r="CN73" s="52">
        <f t="shared" si="102"/>
        <v>206</v>
      </c>
      <c r="CO73" s="52">
        <f t="shared" si="103"/>
        <v>174</v>
      </c>
      <c r="CP73" s="53">
        <f t="shared" si="104"/>
        <v>380</v>
      </c>
      <c r="CQ73" s="52">
        <f t="shared" si="105"/>
        <v>206</v>
      </c>
      <c r="CR73" s="52">
        <f t="shared" si="106"/>
        <v>174</v>
      </c>
      <c r="CS73" s="54">
        <f t="shared" si="107"/>
        <v>380</v>
      </c>
      <c r="CT73" s="160">
        <v>12</v>
      </c>
      <c r="CU73" s="161">
        <v>16</v>
      </c>
      <c r="CV73" s="57">
        <f t="shared" si="86"/>
        <v>28</v>
      </c>
      <c r="CW73" s="160">
        <v>7</v>
      </c>
      <c r="CX73" s="161">
        <v>4</v>
      </c>
      <c r="CY73" s="57">
        <f t="shared" si="87"/>
        <v>11</v>
      </c>
      <c r="CZ73" s="160">
        <v>93</v>
      </c>
      <c r="DA73" s="161">
        <v>72</v>
      </c>
      <c r="DB73" s="57">
        <f t="shared" si="88"/>
        <v>165</v>
      </c>
      <c r="DC73" s="160">
        <v>8</v>
      </c>
      <c r="DD73" s="161">
        <v>5</v>
      </c>
      <c r="DE73" s="57">
        <f t="shared" si="89"/>
        <v>13</v>
      </c>
      <c r="DF73" s="160">
        <v>86</v>
      </c>
      <c r="DG73" s="161">
        <v>77</v>
      </c>
      <c r="DH73" s="57">
        <f t="shared" si="90"/>
        <v>163</v>
      </c>
      <c r="DI73" s="160">
        <v>0</v>
      </c>
      <c r="DJ73" s="161">
        <v>0</v>
      </c>
      <c r="DK73" s="57">
        <f t="shared" si="108"/>
        <v>0</v>
      </c>
      <c r="DL73" s="59">
        <f t="shared" si="109"/>
        <v>206</v>
      </c>
      <c r="DM73" s="60">
        <f t="shared" si="110"/>
        <v>174</v>
      </c>
      <c r="DN73" s="47">
        <f t="shared" si="111"/>
        <v>380</v>
      </c>
      <c r="DO73" s="158"/>
      <c r="DP73" s="47">
        <f t="shared" si="112"/>
        <v>0</v>
      </c>
      <c r="DQ73" s="47">
        <f t="shared" si="113"/>
        <v>0</v>
      </c>
      <c r="DR73" s="59">
        <f t="shared" si="114"/>
        <v>380</v>
      </c>
      <c r="DS73" s="48">
        <f t="shared" si="115"/>
        <v>380</v>
      </c>
      <c r="DT73" s="49">
        <f t="shared" si="116"/>
        <v>0</v>
      </c>
      <c r="DU73" s="49">
        <f t="shared" si="117"/>
        <v>0</v>
      </c>
      <c r="DV73" s="47">
        <f t="shared" si="118"/>
        <v>0</v>
      </c>
      <c r="DW73" s="47">
        <f t="shared" si="119"/>
        <v>0</v>
      </c>
    </row>
    <row r="74" spans="1:127" s="30" customFormat="1" ht="39.75" customHeight="1" thickBot="1">
      <c r="A74" s="31">
        <v>71</v>
      </c>
      <c r="B74" s="39">
        <v>1642</v>
      </c>
      <c r="C74" s="44" t="s">
        <v>136</v>
      </c>
      <c r="D74" s="29" t="s">
        <v>64</v>
      </c>
      <c r="E74" s="26" t="s">
        <v>65</v>
      </c>
      <c r="F74" s="162">
        <v>3</v>
      </c>
      <c r="G74" s="163">
        <v>43</v>
      </c>
      <c r="H74" s="164">
        <v>41</v>
      </c>
      <c r="I74" s="47">
        <f t="shared" si="74"/>
        <v>84</v>
      </c>
      <c r="J74" s="162">
        <v>3</v>
      </c>
      <c r="K74" s="163">
        <v>59</v>
      </c>
      <c r="L74" s="164">
        <v>56</v>
      </c>
      <c r="M74" s="47">
        <f t="shared" si="75"/>
        <v>115</v>
      </c>
      <c r="N74" s="162">
        <v>3</v>
      </c>
      <c r="O74" s="163">
        <v>60</v>
      </c>
      <c r="P74" s="164">
        <v>63</v>
      </c>
      <c r="Q74" s="47">
        <f t="shared" si="76"/>
        <v>123</v>
      </c>
      <c r="R74" s="162">
        <v>3</v>
      </c>
      <c r="S74" s="163">
        <v>70</v>
      </c>
      <c r="T74" s="164">
        <v>58</v>
      </c>
      <c r="U74" s="47">
        <f t="shared" si="77"/>
        <v>128</v>
      </c>
      <c r="V74" s="162">
        <v>3</v>
      </c>
      <c r="W74" s="163">
        <v>67</v>
      </c>
      <c r="X74" s="164">
        <v>56</v>
      </c>
      <c r="Y74" s="47">
        <f t="shared" si="78"/>
        <v>123</v>
      </c>
      <c r="Z74" s="48">
        <f t="shared" si="120"/>
        <v>299</v>
      </c>
      <c r="AA74" s="49">
        <f t="shared" si="121"/>
        <v>274</v>
      </c>
      <c r="AB74" s="47">
        <f t="shared" si="122"/>
        <v>573</v>
      </c>
      <c r="AC74" s="162">
        <v>3</v>
      </c>
      <c r="AD74" s="163">
        <v>59</v>
      </c>
      <c r="AE74" s="164">
        <v>66</v>
      </c>
      <c r="AF74" s="47">
        <f t="shared" si="79"/>
        <v>125</v>
      </c>
      <c r="AG74" s="162">
        <v>3</v>
      </c>
      <c r="AH74" s="163">
        <v>76</v>
      </c>
      <c r="AI74" s="164">
        <v>50</v>
      </c>
      <c r="AJ74" s="47">
        <f t="shared" si="80"/>
        <v>126</v>
      </c>
      <c r="AK74" s="162">
        <v>3</v>
      </c>
      <c r="AL74" s="163">
        <v>74</v>
      </c>
      <c r="AM74" s="164">
        <v>47</v>
      </c>
      <c r="AN74" s="47">
        <f t="shared" si="91"/>
        <v>121</v>
      </c>
      <c r="AO74" s="48">
        <f t="shared" si="92"/>
        <v>209</v>
      </c>
      <c r="AP74" s="49">
        <f t="shared" si="93"/>
        <v>163</v>
      </c>
      <c r="AQ74" s="47">
        <f t="shared" si="94"/>
        <v>372</v>
      </c>
      <c r="AR74" s="162">
        <v>3</v>
      </c>
      <c r="AS74" s="163">
        <v>78</v>
      </c>
      <c r="AT74" s="164">
        <v>61</v>
      </c>
      <c r="AU74" s="47">
        <f t="shared" si="81"/>
        <v>139</v>
      </c>
      <c r="AV74" s="162">
        <v>3</v>
      </c>
      <c r="AW74" s="163">
        <v>57</v>
      </c>
      <c r="AX74" s="164">
        <v>40</v>
      </c>
      <c r="AY74" s="47">
        <f t="shared" si="95"/>
        <v>97</v>
      </c>
      <c r="AZ74" s="48">
        <f t="shared" si="96"/>
        <v>135</v>
      </c>
      <c r="BA74" s="49">
        <f t="shared" si="97"/>
        <v>101</v>
      </c>
      <c r="BB74" s="47">
        <f t="shared" si="98"/>
        <v>236</v>
      </c>
      <c r="BC74" s="162">
        <v>2</v>
      </c>
      <c r="BD74" s="164">
        <v>64</v>
      </c>
      <c r="BE74" s="162">
        <v>1</v>
      </c>
      <c r="BF74" s="164">
        <v>38</v>
      </c>
      <c r="BG74" s="162">
        <v>1</v>
      </c>
      <c r="BH74" s="164">
        <v>36</v>
      </c>
      <c r="BI74" s="50">
        <f t="shared" si="82"/>
        <v>138</v>
      </c>
      <c r="BJ74" s="163">
        <v>73</v>
      </c>
      <c r="BK74" s="164">
        <v>65</v>
      </c>
      <c r="BL74" s="50">
        <f t="shared" si="83"/>
        <v>138</v>
      </c>
      <c r="BM74" s="162">
        <v>2</v>
      </c>
      <c r="BN74" s="164">
        <v>45</v>
      </c>
      <c r="BO74" s="162">
        <v>1</v>
      </c>
      <c r="BP74" s="164">
        <v>28</v>
      </c>
      <c r="BQ74" s="162">
        <v>1</v>
      </c>
      <c r="BR74" s="164">
        <v>21</v>
      </c>
      <c r="BS74" s="50">
        <f t="shared" si="84"/>
        <v>94</v>
      </c>
      <c r="BT74" s="163">
        <v>47</v>
      </c>
      <c r="BU74" s="164">
        <v>47</v>
      </c>
      <c r="BV74" s="50">
        <f t="shared" si="85"/>
        <v>94</v>
      </c>
      <c r="BW74" s="48">
        <f t="shared" si="99"/>
        <v>120</v>
      </c>
      <c r="BX74" s="49">
        <f t="shared" si="100"/>
        <v>112</v>
      </c>
      <c r="BY74" s="47">
        <f t="shared" si="101"/>
        <v>232</v>
      </c>
      <c r="BZ74" s="165">
        <v>334</v>
      </c>
      <c r="CA74" s="164">
        <v>295</v>
      </c>
      <c r="CB74" s="165">
        <v>165</v>
      </c>
      <c r="CC74" s="164">
        <v>147</v>
      </c>
      <c r="CD74" s="165">
        <v>52</v>
      </c>
      <c r="CE74" s="164">
        <v>46</v>
      </c>
      <c r="CF74" s="165">
        <v>3</v>
      </c>
      <c r="CG74" s="164">
        <v>1</v>
      </c>
      <c r="CH74" s="165">
        <v>172</v>
      </c>
      <c r="CI74" s="164">
        <v>132</v>
      </c>
      <c r="CJ74" s="165">
        <v>25</v>
      </c>
      <c r="CK74" s="164">
        <v>18</v>
      </c>
      <c r="CL74" s="165">
        <v>12</v>
      </c>
      <c r="CM74" s="164">
        <v>11</v>
      </c>
      <c r="CN74" s="52">
        <f t="shared" si="102"/>
        <v>763</v>
      </c>
      <c r="CO74" s="52">
        <f t="shared" si="103"/>
        <v>650</v>
      </c>
      <c r="CP74" s="53">
        <f t="shared" si="104"/>
        <v>1413</v>
      </c>
      <c r="CQ74" s="52">
        <f t="shared" si="105"/>
        <v>763</v>
      </c>
      <c r="CR74" s="52">
        <f t="shared" si="106"/>
        <v>650</v>
      </c>
      <c r="CS74" s="54">
        <f t="shared" si="107"/>
        <v>1413</v>
      </c>
      <c r="CT74" s="166">
        <v>89</v>
      </c>
      <c r="CU74" s="136">
        <v>54</v>
      </c>
      <c r="CV74" s="57">
        <f t="shared" si="86"/>
        <v>143</v>
      </c>
      <c r="CW74" s="166">
        <v>13</v>
      </c>
      <c r="CX74" s="136">
        <v>18</v>
      </c>
      <c r="CY74" s="57">
        <f t="shared" si="87"/>
        <v>31</v>
      </c>
      <c r="CZ74" s="166">
        <v>135</v>
      </c>
      <c r="DA74" s="136">
        <v>118</v>
      </c>
      <c r="DB74" s="57">
        <f t="shared" si="88"/>
        <v>253</v>
      </c>
      <c r="DC74" s="166">
        <v>44</v>
      </c>
      <c r="DD74" s="136">
        <v>35</v>
      </c>
      <c r="DE74" s="57">
        <f t="shared" si="89"/>
        <v>79</v>
      </c>
      <c r="DF74" s="166">
        <v>482</v>
      </c>
      <c r="DG74" s="136">
        <v>425</v>
      </c>
      <c r="DH74" s="57">
        <f t="shared" si="90"/>
        <v>907</v>
      </c>
      <c r="DI74" s="166">
        <v>0</v>
      </c>
      <c r="DJ74" s="136">
        <v>0</v>
      </c>
      <c r="DK74" s="57">
        <f t="shared" si="108"/>
        <v>0</v>
      </c>
      <c r="DL74" s="59">
        <f t="shared" si="109"/>
        <v>763</v>
      </c>
      <c r="DM74" s="60">
        <f t="shared" si="110"/>
        <v>650</v>
      </c>
      <c r="DN74" s="47">
        <f t="shared" si="111"/>
        <v>1413</v>
      </c>
      <c r="DO74" s="164"/>
      <c r="DP74" s="47">
        <f t="shared" si="112"/>
        <v>0</v>
      </c>
      <c r="DQ74" s="47">
        <f t="shared" si="113"/>
        <v>0</v>
      </c>
      <c r="DR74" s="59">
        <f t="shared" si="114"/>
        <v>1413</v>
      </c>
      <c r="DS74" s="48">
        <f t="shared" si="115"/>
        <v>1413</v>
      </c>
      <c r="DT74" s="49">
        <f t="shared" si="116"/>
        <v>0</v>
      </c>
      <c r="DU74" s="49">
        <f t="shared" si="117"/>
        <v>0</v>
      </c>
      <c r="DV74" s="47">
        <f t="shared" si="118"/>
        <v>0</v>
      </c>
      <c r="DW74" s="47">
        <f t="shared" si="119"/>
        <v>0</v>
      </c>
    </row>
    <row r="75" spans="1:127" s="30" customFormat="1" ht="39.75" customHeight="1" thickBot="1">
      <c r="A75" s="35">
        <v>72</v>
      </c>
      <c r="B75" s="40">
        <v>1643</v>
      </c>
      <c r="C75" s="44" t="s">
        <v>137</v>
      </c>
      <c r="D75" s="29" t="s">
        <v>64</v>
      </c>
      <c r="E75" s="26" t="s">
        <v>65</v>
      </c>
      <c r="F75" s="94">
        <v>3</v>
      </c>
      <c r="G75" s="95">
        <v>61</v>
      </c>
      <c r="H75" s="90">
        <v>52</v>
      </c>
      <c r="I75" s="47">
        <f t="shared" si="74"/>
        <v>113</v>
      </c>
      <c r="J75" s="94">
        <v>3</v>
      </c>
      <c r="K75" s="95">
        <v>55</v>
      </c>
      <c r="L75" s="90">
        <v>60</v>
      </c>
      <c r="M75" s="47">
        <f t="shared" si="75"/>
        <v>115</v>
      </c>
      <c r="N75" s="94">
        <v>3</v>
      </c>
      <c r="O75" s="95">
        <v>75</v>
      </c>
      <c r="P75" s="90">
        <v>43</v>
      </c>
      <c r="Q75" s="47">
        <f t="shared" si="76"/>
        <v>118</v>
      </c>
      <c r="R75" s="94">
        <v>3</v>
      </c>
      <c r="S75" s="95">
        <v>64</v>
      </c>
      <c r="T75" s="90">
        <v>50</v>
      </c>
      <c r="U75" s="47">
        <f t="shared" si="77"/>
        <v>114</v>
      </c>
      <c r="V75" s="94">
        <v>3</v>
      </c>
      <c r="W75" s="95">
        <v>77</v>
      </c>
      <c r="X75" s="90">
        <v>51</v>
      </c>
      <c r="Y75" s="47">
        <f t="shared" si="78"/>
        <v>128</v>
      </c>
      <c r="Z75" s="48">
        <f t="shared" si="120"/>
        <v>332</v>
      </c>
      <c r="AA75" s="49">
        <f t="shared" si="121"/>
        <v>256</v>
      </c>
      <c r="AB75" s="47">
        <f t="shared" si="122"/>
        <v>588</v>
      </c>
      <c r="AC75" s="94">
        <v>3</v>
      </c>
      <c r="AD75" s="95">
        <v>67</v>
      </c>
      <c r="AE75" s="90">
        <v>57</v>
      </c>
      <c r="AF75" s="47">
        <f t="shared" si="79"/>
        <v>124</v>
      </c>
      <c r="AG75" s="94">
        <v>3</v>
      </c>
      <c r="AH75" s="95">
        <v>77</v>
      </c>
      <c r="AI75" s="90">
        <v>43</v>
      </c>
      <c r="AJ75" s="47">
        <f t="shared" si="80"/>
        <v>120</v>
      </c>
      <c r="AK75" s="94">
        <v>3</v>
      </c>
      <c r="AL75" s="95">
        <v>68</v>
      </c>
      <c r="AM75" s="90">
        <v>48</v>
      </c>
      <c r="AN75" s="47">
        <f t="shared" si="91"/>
        <v>116</v>
      </c>
      <c r="AO75" s="48">
        <f t="shared" si="92"/>
        <v>212</v>
      </c>
      <c r="AP75" s="49">
        <f t="shared" si="93"/>
        <v>148</v>
      </c>
      <c r="AQ75" s="47">
        <f t="shared" si="94"/>
        <v>360</v>
      </c>
      <c r="AR75" s="94">
        <v>3</v>
      </c>
      <c r="AS75" s="95">
        <v>62</v>
      </c>
      <c r="AT75" s="90">
        <v>63</v>
      </c>
      <c r="AU75" s="47">
        <f t="shared" si="81"/>
        <v>125</v>
      </c>
      <c r="AV75" s="94">
        <v>3</v>
      </c>
      <c r="AW75" s="95">
        <v>46</v>
      </c>
      <c r="AX75" s="90">
        <v>40</v>
      </c>
      <c r="AY75" s="47">
        <f t="shared" si="95"/>
        <v>86</v>
      </c>
      <c r="AZ75" s="48">
        <f t="shared" si="96"/>
        <v>108</v>
      </c>
      <c r="BA75" s="49">
        <f t="shared" si="97"/>
        <v>103</v>
      </c>
      <c r="BB75" s="47">
        <f t="shared" si="98"/>
        <v>211</v>
      </c>
      <c r="BC75" s="94">
        <v>1</v>
      </c>
      <c r="BD75" s="90">
        <v>36</v>
      </c>
      <c r="BE75" s="94">
        <v>1</v>
      </c>
      <c r="BF75" s="90">
        <v>35</v>
      </c>
      <c r="BG75" s="94">
        <v>0</v>
      </c>
      <c r="BH75" s="90">
        <v>0</v>
      </c>
      <c r="BI75" s="50">
        <f t="shared" si="82"/>
        <v>71</v>
      </c>
      <c r="BJ75" s="95">
        <v>36</v>
      </c>
      <c r="BK75" s="90">
        <v>35</v>
      </c>
      <c r="BL75" s="50">
        <f t="shared" si="83"/>
        <v>71</v>
      </c>
      <c r="BM75" s="94">
        <v>1</v>
      </c>
      <c r="BN75" s="90">
        <v>25</v>
      </c>
      <c r="BO75" s="94">
        <v>1</v>
      </c>
      <c r="BP75" s="90">
        <v>33</v>
      </c>
      <c r="BQ75" s="94">
        <v>0</v>
      </c>
      <c r="BR75" s="90">
        <v>0</v>
      </c>
      <c r="BS75" s="50">
        <f t="shared" si="84"/>
        <v>58</v>
      </c>
      <c r="BT75" s="95">
        <v>26</v>
      </c>
      <c r="BU75" s="90">
        <v>32</v>
      </c>
      <c r="BV75" s="50">
        <f t="shared" si="85"/>
        <v>58</v>
      </c>
      <c r="BW75" s="48">
        <f t="shared" si="99"/>
        <v>62</v>
      </c>
      <c r="BX75" s="49">
        <f t="shared" si="100"/>
        <v>67</v>
      </c>
      <c r="BY75" s="47">
        <f t="shared" si="101"/>
        <v>129</v>
      </c>
      <c r="BZ75" s="167">
        <v>310</v>
      </c>
      <c r="CA75" s="168">
        <v>279</v>
      </c>
      <c r="CB75" s="169">
        <v>148</v>
      </c>
      <c r="CC75" s="168">
        <v>126</v>
      </c>
      <c r="CD75" s="169">
        <v>75</v>
      </c>
      <c r="CE75" s="168">
        <v>45</v>
      </c>
      <c r="CF75" s="169">
        <v>1</v>
      </c>
      <c r="CG75" s="168">
        <v>0</v>
      </c>
      <c r="CH75" s="169">
        <v>127</v>
      </c>
      <c r="CI75" s="168">
        <v>87</v>
      </c>
      <c r="CJ75" s="169">
        <v>51</v>
      </c>
      <c r="CK75" s="168">
        <v>34</v>
      </c>
      <c r="CL75" s="89">
        <v>2</v>
      </c>
      <c r="CM75" s="90">
        <v>3</v>
      </c>
      <c r="CN75" s="52">
        <f t="shared" si="102"/>
        <v>714</v>
      </c>
      <c r="CO75" s="52">
        <f t="shared" si="103"/>
        <v>574</v>
      </c>
      <c r="CP75" s="53">
        <f t="shared" si="104"/>
        <v>1288</v>
      </c>
      <c r="CQ75" s="52">
        <f t="shared" si="105"/>
        <v>714</v>
      </c>
      <c r="CR75" s="52">
        <f t="shared" si="106"/>
        <v>574</v>
      </c>
      <c r="CS75" s="54">
        <f t="shared" si="107"/>
        <v>1288</v>
      </c>
      <c r="CT75" s="96">
        <v>116</v>
      </c>
      <c r="CU75" s="97">
        <v>99</v>
      </c>
      <c r="CV75" s="57">
        <f t="shared" si="86"/>
        <v>215</v>
      </c>
      <c r="CW75" s="96">
        <v>26</v>
      </c>
      <c r="CX75" s="97">
        <v>20</v>
      </c>
      <c r="CY75" s="57">
        <f t="shared" si="87"/>
        <v>46</v>
      </c>
      <c r="CZ75" s="96">
        <v>114</v>
      </c>
      <c r="DA75" s="98">
        <v>69</v>
      </c>
      <c r="DB75" s="57">
        <f t="shared" si="88"/>
        <v>183</v>
      </c>
      <c r="DC75" s="96">
        <v>25</v>
      </c>
      <c r="DD75" s="98">
        <v>16</v>
      </c>
      <c r="DE75" s="57">
        <f t="shared" si="89"/>
        <v>41</v>
      </c>
      <c r="DF75" s="96">
        <v>433</v>
      </c>
      <c r="DG75" s="98">
        <v>370</v>
      </c>
      <c r="DH75" s="57">
        <f t="shared" si="90"/>
        <v>803</v>
      </c>
      <c r="DI75" s="96"/>
      <c r="DJ75" s="98"/>
      <c r="DK75" s="57">
        <f t="shared" si="108"/>
        <v>0</v>
      </c>
      <c r="DL75" s="59">
        <f t="shared" si="109"/>
        <v>714</v>
      </c>
      <c r="DM75" s="60">
        <f t="shared" si="110"/>
        <v>574</v>
      </c>
      <c r="DN75" s="47">
        <f t="shared" si="111"/>
        <v>1288</v>
      </c>
      <c r="DO75" s="35"/>
      <c r="DP75" s="47">
        <f t="shared" si="112"/>
        <v>0</v>
      </c>
      <c r="DQ75" s="47">
        <f t="shared" si="113"/>
        <v>0</v>
      </c>
      <c r="DR75" s="59">
        <f t="shared" si="114"/>
        <v>1288</v>
      </c>
      <c r="DS75" s="48">
        <f t="shared" si="115"/>
        <v>1288</v>
      </c>
      <c r="DT75" s="49">
        <f t="shared" si="116"/>
        <v>0</v>
      </c>
      <c r="DU75" s="49">
        <f t="shared" si="117"/>
        <v>0</v>
      </c>
      <c r="DV75" s="47">
        <f t="shared" si="118"/>
        <v>0</v>
      </c>
      <c r="DW75" s="47">
        <f t="shared" si="119"/>
        <v>0</v>
      </c>
    </row>
    <row r="76" spans="1:127" s="30" customFormat="1" ht="39.75" customHeight="1">
      <c r="A76" s="31">
        <v>73</v>
      </c>
      <c r="B76" s="35">
        <v>1619</v>
      </c>
      <c r="C76" s="44" t="s">
        <v>138</v>
      </c>
      <c r="D76" s="29" t="s">
        <v>64</v>
      </c>
      <c r="E76" s="26" t="s">
        <v>65</v>
      </c>
      <c r="F76" s="94">
        <v>3</v>
      </c>
      <c r="G76" s="95">
        <v>59</v>
      </c>
      <c r="H76" s="90">
        <v>61</v>
      </c>
      <c r="I76" s="47">
        <f t="shared" si="74"/>
        <v>120</v>
      </c>
      <c r="J76" s="94">
        <v>3</v>
      </c>
      <c r="K76" s="95">
        <v>69</v>
      </c>
      <c r="L76" s="90">
        <v>47</v>
      </c>
      <c r="M76" s="47">
        <f t="shared" si="75"/>
        <v>116</v>
      </c>
      <c r="N76" s="94">
        <v>3</v>
      </c>
      <c r="O76" s="95">
        <v>69</v>
      </c>
      <c r="P76" s="90">
        <v>46</v>
      </c>
      <c r="Q76" s="47">
        <f t="shared" si="76"/>
        <v>115</v>
      </c>
      <c r="R76" s="94">
        <v>3</v>
      </c>
      <c r="S76" s="95">
        <v>59</v>
      </c>
      <c r="T76" s="90">
        <v>53</v>
      </c>
      <c r="U76" s="47">
        <f t="shared" si="77"/>
        <v>112</v>
      </c>
      <c r="V76" s="94">
        <v>3</v>
      </c>
      <c r="W76" s="95">
        <v>79</v>
      </c>
      <c r="X76" s="90">
        <v>47</v>
      </c>
      <c r="Y76" s="47">
        <f t="shared" si="78"/>
        <v>126</v>
      </c>
      <c r="Z76" s="48">
        <f t="shared" si="120"/>
        <v>335</v>
      </c>
      <c r="AA76" s="49">
        <f t="shared" si="121"/>
        <v>254</v>
      </c>
      <c r="AB76" s="47">
        <f t="shared" si="122"/>
        <v>589</v>
      </c>
      <c r="AC76" s="94">
        <v>3</v>
      </c>
      <c r="AD76" s="95">
        <v>56</v>
      </c>
      <c r="AE76" s="90">
        <v>59</v>
      </c>
      <c r="AF76" s="47">
        <f t="shared" si="79"/>
        <v>115</v>
      </c>
      <c r="AG76" s="94">
        <v>3</v>
      </c>
      <c r="AH76" s="95">
        <v>70</v>
      </c>
      <c r="AI76" s="90">
        <v>48</v>
      </c>
      <c r="AJ76" s="47">
        <f t="shared" si="80"/>
        <v>118</v>
      </c>
      <c r="AK76" s="94">
        <v>3</v>
      </c>
      <c r="AL76" s="95">
        <v>71</v>
      </c>
      <c r="AM76" s="90">
        <v>53</v>
      </c>
      <c r="AN76" s="47">
        <f t="shared" si="91"/>
        <v>124</v>
      </c>
      <c r="AO76" s="48">
        <f t="shared" si="92"/>
        <v>197</v>
      </c>
      <c r="AP76" s="49">
        <f t="shared" si="93"/>
        <v>160</v>
      </c>
      <c r="AQ76" s="47">
        <f t="shared" si="94"/>
        <v>357</v>
      </c>
      <c r="AR76" s="94">
        <v>3</v>
      </c>
      <c r="AS76" s="95">
        <v>64</v>
      </c>
      <c r="AT76" s="90">
        <v>51</v>
      </c>
      <c r="AU76" s="47">
        <f t="shared" si="81"/>
        <v>115</v>
      </c>
      <c r="AV76" s="94">
        <v>3</v>
      </c>
      <c r="AW76" s="95">
        <v>48</v>
      </c>
      <c r="AX76" s="90">
        <v>28</v>
      </c>
      <c r="AY76" s="47">
        <f t="shared" si="95"/>
        <v>76</v>
      </c>
      <c r="AZ76" s="48">
        <f t="shared" si="96"/>
        <v>112</v>
      </c>
      <c r="BA76" s="49">
        <f t="shared" si="97"/>
        <v>79</v>
      </c>
      <c r="BB76" s="47">
        <f t="shared" si="98"/>
        <v>191</v>
      </c>
      <c r="BC76" s="94">
        <v>2</v>
      </c>
      <c r="BD76" s="90">
        <v>58</v>
      </c>
      <c r="BE76" s="94">
        <v>1</v>
      </c>
      <c r="BF76" s="90">
        <v>25</v>
      </c>
      <c r="BG76" s="94">
        <v>0</v>
      </c>
      <c r="BH76" s="90">
        <v>0</v>
      </c>
      <c r="BI76" s="50">
        <f t="shared" si="82"/>
        <v>83</v>
      </c>
      <c r="BJ76" s="95">
        <v>53</v>
      </c>
      <c r="BK76" s="90">
        <v>30</v>
      </c>
      <c r="BL76" s="50">
        <f t="shared" si="83"/>
        <v>83</v>
      </c>
      <c r="BM76" s="94">
        <v>2</v>
      </c>
      <c r="BN76" s="90">
        <v>38</v>
      </c>
      <c r="BO76" s="94">
        <v>1</v>
      </c>
      <c r="BP76" s="90">
        <v>23</v>
      </c>
      <c r="BQ76" s="94">
        <v>1</v>
      </c>
      <c r="BR76" s="90">
        <v>0</v>
      </c>
      <c r="BS76" s="50">
        <f t="shared" si="84"/>
        <v>61</v>
      </c>
      <c r="BT76" s="95">
        <v>33</v>
      </c>
      <c r="BU76" s="90">
        <v>28</v>
      </c>
      <c r="BV76" s="50">
        <f t="shared" si="85"/>
        <v>61</v>
      </c>
      <c r="BW76" s="48">
        <f t="shared" si="99"/>
        <v>86</v>
      </c>
      <c r="BX76" s="49">
        <f t="shared" si="100"/>
        <v>58</v>
      </c>
      <c r="BY76" s="47">
        <f t="shared" si="101"/>
        <v>144</v>
      </c>
      <c r="BZ76" s="89">
        <v>369</v>
      </c>
      <c r="CA76" s="90">
        <v>307</v>
      </c>
      <c r="CB76" s="89">
        <v>110</v>
      </c>
      <c r="CC76" s="90">
        <v>85</v>
      </c>
      <c r="CD76" s="89">
        <v>26</v>
      </c>
      <c r="CE76" s="90">
        <v>18</v>
      </c>
      <c r="CF76" s="89">
        <v>1</v>
      </c>
      <c r="CG76" s="90">
        <v>1</v>
      </c>
      <c r="CH76" s="89">
        <v>212</v>
      </c>
      <c r="CI76" s="90">
        <v>135</v>
      </c>
      <c r="CJ76" s="89">
        <v>12</v>
      </c>
      <c r="CK76" s="90">
        <v>4</v>
      </c>
      <c r="CL76" s="89">
        <v>0</v>
      </c>
      <c r="CM76" s="90">
        <v>1</v>
      </c>
      <c r="CN76" s="52">
        <f t="shared" si="102"/>
        <v>730</v>
      </c>
      <c r="CO76" s="52">
        <f t="shared" si="103"/>
        <v>551</v>
      </c>
      <c r="CP76" s="53">
        <f t="shared" si="104"/>
        <v>1281</v>
      </c>
      <c r="CQ76" s="52">
        <f t="shared" si="105"/>
        <v>730</v>
      </c>
      <c r="CR76" s="52">
        <f t="shared" si="106"/>
        <v>551</v>
      </c>
      <c r="CS76" s="54">
        <f t="shared" si="107"/>
        <v>1281</v>
      </c>
      <c r="CT76" s="96">
        <v>353</v>
      </c>
      <c r="CU76" s="97">
        <v>316</v>
      </c>
      <c r="CV76" s="57">
        <f t="shared" si="86"/>
        <v>669</v>
      </c>
      <c r="CW76" s="96">
        <v>9</v>
      </c>
      <c r="CX76" s="97">
        <v>3</v>
      </c>
      <c r="CY76" s="57">
        <f t="shared" si="87"/>
        <v>12</v>
      </c>
      <c r="CZ76" s="96">
        <v>126</v>
      </c>
      <c r="DA76" s="98">
        <v>75</v>
      </c>
      <c r="DB76" s="57">
        <f t="shared" si="88"/>
        <v>201</v>
      </c>
      <c r="DC76" s="96">
        <v>3</v>
      </c>
      <c r="DD76" s="98">
        <v>3</v>
      </c>
      <c r="DE76" s="57">
        <f t="shared" si="89"/>
        <v>6</v>
      </c>
      <c r="DF76" s="96">
        <v>239</v>
      </c>
      <c r="DG76" s="98">
        <v>154</v>
      </c>
      <c r="DH76" s="57">
        <f t="shared" si="90"/>
        <v>393</v>
      </c>
      <c r="DI76" s="96">
        <v>0</v>
      </c>
      <c r="DJ76" s="98">
        <v>0</v>
      </c>
      <c r="DK76" s="57">
        <f t="shared" si="108"/>
        <v>0</v>
      </c>
      <c r="DL76" s="59">
        <f t="shared" si="109"/>
        <v>730</v>
      </c>
      <c r="DM76" s="60">
        <f t="shared" si="110"/>
        <v>551</v>
      </c>
      <c r="DN76" s="47">
        <f t="shared" si="111"/>
        <v>1281</v>
      </c>
      <c r="DO76" s="35"/>
      <c r="DP76" s="47">
        <f t="shared" si="112"/>
        <v>0</v>
      </c>
      <c r="DQ76" s="47">
        <f t="shared" si="113"/>
        <v>0</v>
      </c>
      <c r="DR76" s="59">
        <f t="shared" si="114"/>
        <v>1281</v>
      </c>
      <c r="DS76" s="48">
        <f t="shared" si="115"/>
        <v>1281</v>
      </c>
      <c r="DT76" s="49">
        <f t="shared" si="116"/>
        <v>0</v>
      </c>
      <c r="DU76" s="49">
        <f t="shared" si="117"/>
        <v>0</v>
      </c>
      <c r="DV76" s="47">
        <f t="shared" si="118"/>
        <v>0</v>
      </c>
      <c r="DW76" s="47">
        <f t="shared" si="119"/>
        <v>0</v>
      </c>
    </row>
    <row r="77" spans="1:127" s="30" customFormat="1" ht="39.75" customHeight="1">
      <c r="A77" s="35">
        <v>74</v>
      </c>
      <c r="B77" s="35">
        <v>2375</v>
      </c>
      <c r="C77" s="44" t="s">
        <v>139</v>
      </c>
      <c r="D77" s="29" t="s">
        <v>64</v>
      </c>
      <c r="E77" s="26" t="s">
        <v>65</v>
      </c>
      <c r="F77" s="94">
        <v>1</v>
      </c>
      <c r="G77" s="95">
        <v>25</v>
      </c>
      <c r="H77" s="90">
        <v>14</v>
      </c>
      <c r="I77" s="47">
        <f t="shared" si="74"/>
        <v>39</v>
      </c>
      <c r="J77" s="94">
        <v>1</v>
      </c>
      <c r="K77" s="95">
        <v>23</v>
      </c>
      <c r="L77" s="90">
        <v>17</v>
      </c>
      <c r="M77" s="47">
        <f t="shared" si="75"/>
        <v>40</v>
      </c>
      <c r="N77" s="94">
        <v>1</v>
      </c>
      <c r="O77" s="95">
        <v>22</v>
      </c>
      <c r="P77" s="90">
        <v>16</v>
      </c>
      <c r="Q77" s="47">
        <f t="shared" si="76"/>
        <v>38</v>
      </c>
      <c r="R77" s="94">
        <v>1</v>
      </c>
      <c r="S77" s="95">
        <v>29</v>
      </c>
      <c r="T77" s="90">
        <v>14</v>
      </c>
      <c r="U77" s="47">
        <f t="shared" si="77"/>
        <v>43</v>
      </c>
      <c r="V77" s="94">
        <v>1</v>
      </c>
      <c r="W77" s="95">
        <v>26</v>
      </c>
      <c r="X77" s="90">
        <v>11</v>
      </c>
      <c r="Y77" s="47">
        <f t="shared" si="78"/>
        <v>37</v>
      </c>
      <c r="Z77" s="48">
        <f t="shared" si="120"/>
        <v>125</v>
      </c>
      <c r="AA77" s="49">
        <f t="shared" si="121"/>
        <v>72</v>
      </c>
      <c r="AB77" s="47">
        <f t="shared" si="122"/>
        <v>197</v>
      </c>
      <c r="AC77" s="94">
        <v>1</v>
      </c>
      <c r="AD77" s="95">
        <v>24</v>
      </c>
      <c r="AE77" s="90">
        <v>15</v>
      </c>
      <c r="AF77" s="47">
        <f t="shared" si="79"/>
        <v>39</v>
      </c>
      <c r="AG77" s="94">
        <v>0</v>
      </c>
      <c r="AH77" s="95">
        <v>0</v>
      </c>
      <c r="AI77" s="90">
        <v>0</v>
      </c>
      <c r="AJ77" s="47">
        <f t="shared" si="80"/>
        <v>0</v>
      </c>
      <c r="AK77" s="94">
        <v>0</v>
      </c>
      <c r="AL77" s="95">
        <v>0</v>
      </c>
      <c r="AM77" s="90">
        <v>0</v>
      </c>
      <c r="AN77" s="47">
        <f t="shared" si="91"/>
        <v>0</v>
      </c>
      <c r="AO77" s="48">
        <f t="shared" si="92"/>
        <v>24</v>
      </c>
      <c r="AP77" s="49">
        <f t="shared" si="93"/>
        <v>15</v>
      </c>
      <c r="AQ77" s="47">
        <f t="shared" si="94"/>
        <v>39</v>
      </c>
      <c r="AR77" s="94">
        <v>0</v>
      </c>
      <c r="AS77" s="95">
        <v>0</v>
      </c>
      <c r="AT77" s="90">
        <v>0</v>
      </c>
      <c r="AU77" s="47">
        <f t="shared" si="81"/>
        <v>0</v>
      </c>
      <c r="AV77" s="94">
        <v>0</v>
      </c>
      <c r="AW77" s="95">
        <v>0</v>
      </c>
      <c r="AX77" s="90">
        <v>0</v>
      </c>
      <c r="AY77" s="47">
        <f t="shared" si="95"/>
        <v>0</v>
      </c>
      <c r="AZ77" s="48">
        <f t="shared" si="96"/>
        <v>0</v>
      </c>
      <c r="BA77" s="49">
        <f t="shared" si="97"/>
        <v>0</v>
      </c>
      <c r="BB77" s="47">
        <f t="shared" si="98"/>
        <v>0</v>
      </c>
      <c r="BC77" s="94">
        <v>0</v>
      </c>
      <c r="BD77" s="90">
        <v>0</v>
      </c>
      <c r="BE77" s="94">
        <v>0</v>
      </c>
      <c r="BF77" s="90">
        <v>0</v>
      </c>
      <c r="BG77" s="94">
        <v>0</v>
      </c>
      <c r="BH77" s="90">
        <v>0</v>
      </c>
      <c r="BI77" s="50">
        <f t="shared" si="82"/>
        <v>0</v>
      </c>
      <c r="BJ77" s="95">
        <v>0</v>
      </c>
      <c r="BK77" s="90">
        <v>0</v>
      </c>
      <c r="BL77" s="50">
        <f t="shared" si="83"/>
        <v>0</v>
      </c>
      <c r="BM77" s="94">
        <v>0</v>
      </c>
      <c r="BN77" s="90">
        <v>0</v>
      </c>
      <c r="BO77" s="94">
        <v>0</v>
      </c>
      <c r="BP77" s="90">
        <v>0</v>
      </c>
      <c r="BQ77" s="94">
        <v>0</v>
      </c>
      <c r="BR77" s="90">
        <v>0</v>
      </c>
      <c r="BS77" s="50">
        <f t="shared" si="84"/>
        <v>0</v>
      </c>
      <c r="BT77" s="95">
        <v>0</v>
      </c>
      <c r="BU77" s="90">
        <v>0</v>
      </c>
      <c r="BV77" s="50">
        <f t="shared" si="85"/>
        <v>0</v>
      </c>
      <c r="BW77" s="48">
        <f t="shared" si="99"/>
        <v>0</v>
      </c>
      <c r="BX77" s="49">
        <f t="shared" si="100"/>
        <v>0</v>
      </c>
      <c r="BY77" s="47">
        <f t="shared" si="101"/>
        <v>0</v>
      </c>
      <c r="BZ77" s="89">
        <v>36</v>
      </c>
      <c r="CA77" s="90">
        <v>20</v>
      </c>
      <c r="CB77" s="89">
        <v>26</v>
      </c>
      <c r="CC77" s="90">
        <v>9</v>
      </c>
      <c r="CD77" s="89">
        <v>2</v>
      </c>
      <c r="CE77" s="90">
        <v>3</v>
      </c>
      <c r="CF77" s="89">
        <v>0</v>
      </c>
      <c r="CG77" s="90">
        <v>1</v>
      </c>
      <c r="CH77" s="89">
        <v>83</v>
      </c>
      <c r="CI77" s="90">
        <v>53</v>
      </c>
      <c r="CJ77" s="89">
        <v>2</v>
      </c>
      <c r="CK77" s="90">
        <v>1</v>
      </c>
      <c r="CL77" s="89">
        <v>0</v>
      </c>
      <c r="CM77" s="90">
        <v>0</v>
      </c>
      <c r="CN77" s="52">
        <f t="shared" si="102"/>
        <v>149</v>
      </c>
      <c r="CO77" s="52">
        <f t="shared" si="103"/>
        <v>87</v>
      </c>
      <c r="CP77" s="53">
        <f t="shared" si="104"/>
        <v>236</v>
      </c>
      <c r="CQ77" s="52">
        <f t="shared" si="105"/>
        <v>149</v>
      </c>
      <c r="CR77" s="52">
        <f t="shared" si="106"/>
        <v>87</v>
      </c>
      <c r="CS77" s="54">
        <f t="shared" si="107"/>
        <v>236</v>
      </c>
      <c r="CT77" s="96">
        <v>14</v>
      </c>
      <c r="CU77" s="97">
        <v>13</v>
      </c>
      <c r="CV77" s="57">
        <f t="shared" si="86"/>
        <v>27</v>
      </c>
      <c r="CW77" s="96">
        <v>7</v>
      </c>
      <c r="CX77" s="97">
        <v>4</v>
      </c>
      <c r="CY77" s="57">
        <f t="shared" si="87"/>
        <v>11</v>
      </c>
      <c r="CZ77" s="96">
        <v>17</v>
      </c>
      <c r="DA77" s="98">
        <v>12</v>
      </c>
      <c r="DB77" s="57">
        <f t="shared" si="88"/>
        <v>29</v>
      </c>
      <c r="DC77" s="96">
        <v>8</v>
      </c>
      <c r="DD77" s="98">
        <v>3</v>
      </c>
      <c r="DE77" s="57">
        <f t="shared" si="89"/>
        <v>11</v>
      </c>
      <c r="DF77" s="96">
        <v>103</v>
      </c>
      <c r="DG77" s="98">
        <v>55</v>
      </c>
      <c r="DH77" s="57">
        <f t="shared" si="90"/>
        <v>158</v>
      </c>
      <c r="DI77" s="96">
        <v>0</v>
      </c>
      <c r="DJ77" s="98">
        <v>0</v>
      </c>
      <c r="DK77" s="57">
        <f t="shared" si="108"/>
        <v>0</v>
      </c>
      <c r="DL77" s="59">
        <f t="shared" si="109"/>
        <v>149</v>
      </c>
      <c r="DM77" s="60">
        <f t="shared" si="110"/>
        <v>87</v>
      </c>
      <c r="DN77" s="47">
        <f t="shared" si="111"/>
        <v>236</v>
      </c>
      <c r="DO77" s="35"/>
      <c r="DP77" s="47">
        <f t="shared" si="112"/>
        <v>0</v>
      </c>
      <c r="DQ77" s="47">
        <f t="shared" si="113"/>
        <v>0</v>
      </c>
      <c r="DR77" s="59">
        <f t="shared" si="114"/>
        <v>236</v>
      </c>
      <c r="DS77" s="48">
        <f t="shared" si="115"/>
        <v>236</v>
      </c>
      <c r="DT77" s="49">
        <f t="shared" si="116"/>
        <v>0</v>
      </c>
      <c r="DU77" s="49">
        <f t="shared" si="117"/>
        <v>0</v>
      </c>
      <c r="DV77" s="47">
        <f t="shared" si="118"/>
        <v>0</v>
      </c>
      <c r="DW77" s="47">
        <f t="shared" si="119"/>
        <v>0</v>
      </c>
    </row>
    <row r="78" spans="1:127" s="30" customFormat="1" ht="39.75" customHeight="1">
      <c r="A78" s="31">
        <v>75</v>
      </c>
      <c r="B78" s="36">
        <v>2376</v>
      </c>
      <c r="C78" s="44" t="s">
        <v>140</v>
      </c>
      <c r="D78" s="29" t="s">
        <v>64</v>
      </c>
      <c r="E78" s="26" t="s">
        <v>65</v>
      </c>
      <c r="F78" s="170">
        <v>1</v>
      </c>
      <c r="G78" s="171">
        <v>24</v>
      </c>
      <c r="H78" s="172">
        <v>20</v>
      </c>
      <c r="I78" s="47">
        <f t="shared" si="74"/>
        <v>44</v>
      </c>
      <c r="J78" s="170">
        <v>1</v>
      </c>
      <c r="K78" s="171">
        <v>36</v>
      </c>
      <c r="L78" s="172">
        <v>16</v>
      </c>
      <c r="M78" s="47">
        <f t="shared" si="75"/>
        <v>52</v>
      </c>
      <c r="N78" s="170">
        <v>1</v>
      </c>
      <c r="O78" s="171">
        <v>20</v>
      </c>
      <c r="P78" s="172">
        <v>25</v>
      </c>
      <c r="Q78" s="47">
        <f t="shared" si="76"/>
        <v>45</v>
      </c>
      <c r="R78" s="170">
        <v>1</v>
      </c>
      <c r="S78" s="171">
        <v>29</v>
      </c>
      <c r="T78" s="172">
        <v>17</v>
      </c>
      <c r="U78" s="47">
        <f t="shared" si="77"/>
        <v>46</v>
      </c>
      <c r="V78" s="170">
        <v>1</v>
      </c>
      <c r="W78" s="171">
        <v>28</v>
      </c>
      <c r="X78" s="172">
        <v>16</v>
      </c>
      <c r="Y78" s="47">
        <f t="shared" si="78"/>
        <v>44</v>
      </c>
      <c r="Z78" s="48">
        <f t="shared" si="120"/>
        <v>137</v>
      </c>
      <c r="AA78" s="49">
        <f t="shared" si="121"/>
        <v>94</v>
      </c>
      <c r="AB78" s="47">
        <f t="shared" si="122"/>
        <v>231</v>
      </c>
      <c r="AC78" s="170">
        <v>1</v>
      </c>
      <c r="AD78" s="171">
        <v>25</v>
      </c>
      <c r="AE78" s="172">
        <v>20</v>
      </c>
      <c r="AF78" s="47">
        <f t="shared" si="79"/>
        <v>45</v>
      </c>
      <c r="AG78" s="170">
        <v>0</v>
      </c>
      <c r="AH78" s="171">
        <v>0</v>
      </c>
      <c r="AI78" s="172">
        <v>0</v>
      </c>
      <c r="AJ78" s="47">
        <f t="shared" si="80"/>
        <v>0</v>
      </c>
      <c r="AK78" s="170">
        <v>0</v>
      </c>
      <c r="AL78" s="171">
        <v>0</v>
      </c>
      <c r="AM78" s="172">
        <v>0</v>
      </c>
      <c r="AN78" s="47">
        <f t="shared" si="91"/>
        <v>0</v>
      </c>
      <c r="AO78" s="48">
        <f t="shared" si="92"/>
        <v>25</v>
      </c>
      <c r="AP78" s="49">
        <f t="shared" si="93"/>
        <v>20</v>
      </c>
      <c r="AQ78" s="47">
        <f t="shared" si="94"/>
        <v>45</v>
      </c>
      <c r="AR78" s="170">
        <v>0</v>
      </c>
      <c r="AS78" s="171">
        <v>0</v>
      </c>
      <c r="AT78" s="172">
        <v>0</v>
      </c>
      <c r="AU78" s="47">
        <f t="shared" si="81"/>
        <v>0</v>
      </c>
      <c r="AV78" s="170">
        <v>0</v>
      </c>
      <c r="AW78" s="171">
        <v>0</v>
      </c>
      <c r="AX78" s="172">
        <v>0</v>
      </c>
      <c r="AY78" s="47">
        <f t="shared" si="95"/>
        <v>0</v>
      </c>
      <c r="AZ78" s="48">
        <f t="shared" si="96"/>
        <v>0</v>
      </c>
      <c r="BA78" s="49">
        <f t="shared" si="97"/>
        <v>0</v>
      </c>
      <c r="BB78" s="47">
        <f t="shared" si="98"/>
        <v>0</v>
      </c>
      <c r="BC78" s="170">
        <v>0</v>
      </c>
      <c r="BD78" s="172">
        <v>0</v>
      </c>
      <c r="BE78" s="170">
        <v>0</v>
      </c>
      <c r="BF78" s="172">
        <v>0</v>
      </c>
      <c r="BG78" s="170">
        <v>0</v>
      </c>
      <c r="BH78" s="172">
        <v>0</v>
      </c>
      <c r="BI78" s="50">
        <f t="shared" si="82"/>
        <v>0</v>
      </c>
      <c r="BJ78" s="171">
        <v>0</v>
      </c>
      <c r="BK78" s="172">
        <v>0</v>
      </c>
      <c r="BL78" s="50">
        <f t="shared" si="83"/>
        <v>0</v>
      </c>
      <c r="BM78" s="170">
        <v>0</v>
      </c>
      <c r="BN78" s="172">
        <v>0</v>
      </c>
      <c r="BO78" s="170">
        <v>0</v>
      </c>
      <c r="BP78" s="172">
        <v>0</v>
      </c>
      <c r="BQ78" s="170">
        <v>0</v>
      </c>
      <c r="BR78" s="172">
        <v>0</v>
      </c>
      <c r="BS78" s="50">
        <f t="shared" si="84"/>
        <v>0</v>
      </c>
      <c r="BT78" s="171">
        <v>0</v>
      </c>
      <c r="BU78" s="172">
        <v>0</v>
      </c>
      <c r="BV78" s="50">
        <f t="shared" si="85"/>
        <v>0</v>
      </c>
      <c r="BW78" s="48">
        <f t="shared" si="99"/>
        <v>0</v>
      </c>
      <c r="BX78" s="49">
        <f t="shared" si="100"/>
        <v>0</v>
      </c>
      <c r="BY78" s="47">
        <f t="shared" si="101"/>
        <v>0</v>
      </c>
      <c r="BZ78" s="173">
        <v>77</v>
      </c>
      <c r="CA78" s="172">
        <v>52</v>
      </c>
      <c r="CB78" s="173">
        <v>26</v>
      </c>
      <c r="CC78" s="172">
        <v>21</v>
      </c>
      <c r="CD78" s="173">
        <v>6</v>
      </c>
      <c r="CE78" s="172">
        <v>4</v>
      </c>
      <c r="CF78" s="173">
        <v>0</v>
      </c>
      <c r="CG78" s="172">
        <v>1</v>
      </c>
      <c r="CH78" s="173">
        <v>50</v>
      </c>
      <c r="CI78" s="172">
        <v>28</v>
      </c>
      <c r="CJ78" s="173">
        <v>3</v>
      </c>
      <c r="CK78" s="172">
        <v>7</v>
      </c>
      <c r="CL78" s="173">
        <v>0</v>
      </c>
      <c r="CM78" s="172">
        <v>1</v>
      </c>
      <c r="CN78" s="52">
        <f t="shared" si="102"/>
        <v>162</v>
      </c>
      <c r="CO78" s="52">
        <f t="shared" si="103"/>
        <v>114</v>
      </c>
      <c r="CP78" s="53">
        <f t="shared" si="104"/>
        <v>276</v>
      </c>
      <c r="CQ78" s="52">
        <f t="shared" si="105"/>
        <v>162</v>
      </c>
      <c r="CR78" s="52">
        <f t="shared" si="106"/>
        <v>114</v>
      </c>
      <c r="CS78" s="54">
        <f t="shared" si="107"/>
        <v>276</v>
      </c>
      <c r="CT78" s="174">
        <v>15</v>
      </c>
      <c r="CU78" s="175">
        <v>8</v>
      </c>
      <c r="CV78" s="57">
        <f t="shared" si="86"/>
        <v>23</v>
      </c>
      <c r="CW78" s="174">
        <v>2</v>
      </c>
      <c r="CX78" s="175">
        <v>1</v>
      </c>
      <c r="CY78" s="57">
        <f t="shared" si="87"/>
        <v>3</v>
      </c>
      <c r="CZ78" s="174">
        <v>59</v>
      </c>
      <c r="DA78" s="176">
        <v>48</v>
      </c>
      <c r="DB78" s="57">
        <f t="shared" si="88"/>
        <v>107</v>
      </c>
      <c r="DC78" s="174">
        <v>2</v>
      </c>
      <c r="DD78" s="176">
        <v>1</v>
      </c>
      <c r="DE78" s="57">
        <f t="shared" si="89"/>
        <v>3</v>
      </c>
      <c r="DF78" s="174">
        <v>84</v>
      </c>
      <c r="DG78" s="176">
        <v>56</v>
      </c>
      <c r="DH78" s="57">
        <f t="shared" si="90"/>
        <v>140</v>
      </c>
      <c r="DI78" s="174">
        <v>0</v>
      </c>
      <c r="DJ78" s="176">
        <v>0</v>
      </c>
      <c r="DK78" s="57">
        <f t="shared" si="108"/>
        <v>0</v>
      </c>
      <c r="DL78" s="59">
        <f t="shared" si="109"/>
        <v>162</v>
      </c>
      <c r="DM78" s="60">
        <f t="shared" si="110"/>
        <v>114</v>
      </c>
      <c r="DN78" s="47">
        <f t="shared" si="111"/>
        <v>276</v>
      </c>
      <c r="DO78" s="177"/>
      <c r="DP78" s="47">
        <f t="shared" si="112"/>
        <v>0</v>
      </c>
      <c r="DQ78" s="47">
        <f t="shared" si="113"/>
        <v>0</v>
      </c>
      <c r="DR78" s="59">
        <f t="shared" si="114"/>
        <v>276</v>
      </c>
      <c r="DS78" s="48">
        <f t="shared" si="115"/>
        <v>276</v>
      </c>
      <c r="DT78" s="49">
        <f t="shared" si="116"/>
        <v>0</v>
      </c>
      <c r="DU78" s="49">
        <f t="shared" si="117"/>
        <v>0</v>
      </c>
      <c r="DV78" s="47">
        <f t="shared" si="118"/>
        <v>0</v>
      </c>
      <c r="DW78" s="47">
        <f t="shared" si="119"/>
        <v>0</v>
      </c>
    </row>
    <row r="79" spans="1:127" s="30" customFormat="1" ht="39.75" customHeight="1">
      <c r="A79" s="35">
        <v>76</v>
      </c>
      <c r="B79" s="35">
        <v>2411</v>
      </c>
      <c r="C79" s="43" t="s">
        <v>141</v>
      </c>
      <c r="D79" s="29" t="s">
        <v>64</v>
      </c>
      <c r="E79" s="26" t="s">
        <v>65</v>
      </c>
      <c r="F79" s="94">
        <v>1</v>
      </c>
      <c r="G79" s="95">
        <v>25</v>
      </c>
      <c r="H79" s="90">
        <v>18</v>
      </c>
      <c r="I79" s="47">
        <f t="shared" si="74"/>
        <v>43</v>
      </c>
      <c r="J79" s="94">
        <v>1</v>
      </c>
      <c r="K79" s="95">
        <v>27</v>
      </c>
      <c r="L79" s="90">
        <v>15</v>
      </c>
      <c r="M79" s="47">
        <f t="shared" si="75"/>
        <v>42</v>
      </c>
      <c r="N79" s="94">
        <v>1</v>
      </c>
      <c r="O79" s="95">
        <v>25</v>
      </c>
      <c r="P79" s="90">
        <v>17</v>
      </c>
      <c r="Q79" s="47">
        <f t="shared" si="76"/>
        <v>42</v>
      </c>
      <c r="R79" s="94">
        <v>1</v>
      </c>
      <c r="S79" s="95">
        <v>28</v>
      </c>
      <c r="T79" s="90">
        <v>11</v>
      </c>
      <c r="U79" s="47">
        <f t="shared" si="77"/>
        <v>39</v>
      </c>
      <c r="V79" s="94">
        <v>1</v>
      </c>
      <c r="W79" s="95">
        <v>28</v>
      </c>
      <c r="X79" s="90">
        <v>14</v>
      </c>
      <c r="Y79" s="47">
        <f t="shared" si="78"/>
        <v>42</v>
      </c>
      <c r="Z79" s="48">
        <f t="shared" si="120"/>
        <v>133</v>
      </c>
      <c r="AA79" s="49">
        <f t="shared" si="121"/>
        <v>75</v>
      </c>
      <c r="AB79" s="47">
        <f t="shared" si="122"/>
        <v>208</v>
      </c>
      <c r="AC79" s="94">
        <v>0</v>
      </c>
      <c r="AD79" s="95">
        <v>0</v>
      </c>
      <c r="AE79" s="90">
        <v>0</v>
      </c>
      <c r="AF79" s="47">
        <f t="shared" si="79"/>
        <v>0</v>
      </c>
      <c r="AG79" s="94">
        <v>0</v>
      </c>
      <c r="AH79" s="95">
        <v>0</v>
      </c>
      <c r="AI79" s="90">
        <v>0</v>
      </c>
      <c r="AJ79" s="47">
        <f t="shared" si="80"/>
        <v>0</v>
      </c>
      <c r="AK79" s="94">
        <v>0</v>
      </c>
      <c r="AL79" s="95">
        <v>0</v>
      </c>
      <c r="AM79" s="90">
        <v>0</v>
      </c>
      <c r="AN79" s="47">
        <f t="shared" si="91"/>
        <v>0</v>
      </c>
      <c r="AO79" s="48">
        <f t="shared" si="92"/>
        <v>0</v>
      </c>
      <c r="AP79" s="49">
        <f t="shared" si="93"/>
        <v>0</v>
      </c>
      <c r="AQ79" s="47">
        <f t="shared" si="94"/>
        <v>0</v>
      </c>
      <c r="AR79" s="94">
        <v>0</v>
      </c>
      <c r="AS79" s="95">
        <v>0</v>
      </c>
      <c r="AT79" s="90">
        <v>0</v>
      </c>
      <c r="AU79" s="47">
        <f t="shared" si="81"/>
        <v>0</v>
      </c>
      <c r="AV79" s="94">
        <v>0</v>
      </c>
      <c r="AW79" s="95">
        <v>0</v>
      </c>
      <c r="AX79" s="90">
        <v>0</v>
      </c>
      <c r="AY79" s="47">
        <f t="shared" si="95"/>
        <v>0</v>
      </c>
      <c r="AZ79" s="48">
        <f t="shared" si="96"/>
        <v>0</v>
      </c>
      <c r="BA79" s="49">
        <f t="shared" si="97"/>
        <v>0</v>
      </c>
      <c r="BB79" s="47">
        <f t="shared" si="98"/>
        <v>0</v>
      </c>
      <c r="BC79" s="94">
        <v>0</v>
      </c>
      <c r="BD79" s="90">
        <v>0</v>
      </c>
      <c r="BE79" s="94">
        <v>0</v>
      </c>
      <c r="BF79" s="90">
        <v>0</v>
      </c>
      <c r="BG79" s="94">
        <v>0</v>
      </c>
      <c r="BH79" s="90">
        <v>0</v>
      </c>
      <c r="BI79" s="50">
        <f t="shared" si="82"/>
        <v>0</v>
      </c>
      <c r="BJ79" s="95">
        <v>0</v>
      </c>
      <c r="BK79" s="90">
        <v>0</v>
      </c>
      <c r="BL79" s="50">
        <f t="shared" si="83"/>
        <v>0</v>
      </c>
      <c r="BM79" s="94">
        <v>0</v>
      </c>
      <c r="BN79" s="90">
        <v>0</v>
      </c>
      <c r="BO79" s="94">
        <v>0</v>
      </c>
      <c r="BP79" s="90">
        <v>0</v>
      </c>
      <c r="BQ79" s="94">
        <v>0</v>
      </c>
      <c r="BR79" s="90">
        <v>0</v>
      </c>
      <c r="BS79" s="50">
        <f t="shared" si="84"/>
        <v>0</v>
      </c>
      <c r="BT79" s="95">
        <v>0</v>
      </c>
      <c r="BU79" s="90">
        <v>0</v>
      </c>
      <c r="BV79" s="50">
        <f t="shared" si="85"/>
        <v>0</v>
      </c>
      <c r="BW79" s="48">
        <f t="shared" si="99"/>
        <v>0</v>
      </c>
      <c r="BX79" s="49">
        <f t="shared" si="100"/>
        <v>0</v>
      </c>
      <c r="BY79" s="47">
        <f t="shared" si="101"/>
        <v>0</v>
      </c>
      <c r="BZ79" s="89">
        <v>28</v>
      </c>
      <c r="CA79" s="90">
        <v>18</v>
      </c>
      <c r="CB79" s="89">
        <v>21</v>
      </c>
      <c r="CC79" s="90">
        <v>19</v>
      </c>
      <c r="CD79" s="89">
        <v>26</v>
      </c>
      <c r="CE79" s="90">
        <v>13</v>
      </c>
      <c r="CF79" s="89">
        <v>1</v>
      </c>
      <c r="CG79" s="90">
        <v>0</v>
      </c>
      <c r="CH79" s="89">
        <v>56</v>
      </c>
      <c r="CI79" s="90">
        <v>25</v>
      </c>
      <c r="CJ79" s="89">
        <v>1</v>
      </c>
      <c r="CK79" s="90">
        <v>0</v>
      </c>
      <c r="CL79" s="89">
        <v>0</v>
      </c>
      <c r="CM79" s="90">
        <v>0</v>
      </c>
      <c r="CN79" s="52">
        <f t="shared" si="102"/>
        <v>133</v>
      </c>
      <c r="CO79" s="52">
        <f t="shared" si="103"/>
        <v>75</v>
      </c>
      <c r="CP79" s="53">
        <f t="shared" si="104"/>
        <v>208</v>
      </c>
      <c r="CQ79" s="52">
        <f t="shared" si="105"/>
        <v>133</v>
      </c>
      <c r="CR79" s="52">
        <f t="shared" si="106"/>
        <v>75</v>
      </c>
      <c r="CS79" s="54">
        <f t="shared" si="107"/>
        <v>208</v>
      </c>
      <c r="CT79" s="96">
        <v>39</v>
      </c>
      <c r="CU79" s="97">
        <v>30</v>
      </c>
      <c r="CV79" s="57">
        <f t="shared" si="86"/>
        <v>69</v>
      </c>
      <c r="CW79" s="96">
        <v>1</v>
      </c>
      <c r="CX79" s="97">
        <v>2</v>
      </c>
      <c r="CY79" s="57">
        <f t="shared" si="87"/>
        <v>3</v>
      </c>
      <c r="CZ79" s="96">
        <v>37</v>
      </c>
      <c r="DA79" s="98">
        <v>22</v>
      </c>
      <c r="DB79" s="57">
        <f t="shared" si="88"/>
        <v>59</v>
      </c>
      <c r="DC79" s="96">
        <v>16</v>
      </c>
      <c r="DD79" s="98">
        <v>3</v>
      </c>
      <c r="DE79" s="57">
        <f t="shared" si="89"/>
        <v>19</v>
      </c>
      <c r="DF79" s="96">
        <v>40</v>
      </c>
      <c r="DG79" s="98">
        <v>18</v>
      </c>
      <c r="DH79" s="57">
        <f t="shared" si="90"/>
        <v>58</v>
      </c>
      <c r="DI79" s="96">
        <v>0</v>
      </c>
      <c r="DJ79" s="98">
        <v>0</v>
      </c>
      <c r="DK79" s="57">
        <f t="shared" si="108"/>
        <v>0</v>
      </c>
      <c r="DL79" s="59">
        <f t="shared" si="109"/>
        <v>133</v>
      </c>
      <c r="DM79" s="60">
        <f t="shared" si="110"/>
        <v>75</v>
      </c>
      <c r="DN79" s="47">
        <f t="shared" si="111"/>
        <v>208</v>
      </c>
      <c r="DO79" s="35"/>
      <c r="DP79" s="47">
        <f t="shared" si="112"/>
        <v>0</v>
      </c>
      <c r="DQ79" s="47">
        <f t="shared" si="113"/>
        <v>0</v>
      </c>
      <c r="DR79" s="59">
        <f t="shared" si="114"/>
        <v>208</v>
      </c>
      <c r="DS79" s="48">
        <f t="shared" si="115"/>
        <v>208</v>
      </c>
      <c r="DT79" s="49">
        <f t="shared" si="116"/>
        <v>0</v>
      </c>
      <c r="DU79" s="49">
        <f t="shared" si="117"/>
        <v>0</v>
      </c>
      <c r="DV79" s="47">
        <f t="shared" si="118"/>
        <v>0</v>
      </c>
      <c r="DW79" s="47">
        <f t="shared" si="119"/>
        <v>0</v>
      </c>
    </row>
    <row r="80" spans="1:127" s="42" customFormat="1" ht="34.5" customHeight="1">
      <c r="A80" s="27"/>
      <c r="B80" s="28"/>
      <c r="C80" s="28"/>
      <c r="D80" s="28"/>
      <c r="E80" s="27" t="s">
        <v>45</v>
      </c>
      <c r="F80" s="178">
        <f>SUM(F4:F79)</f>
        <v>146</v>
      </c>
      <c r="G80" s="178">
        <f t="shared" ref="G80:BR80" si="123">SUM(G4:G79)</f>
        <v>2881</v>
      </c>
      <c r="H80" s="178">
        <f t="shared" si="123"/>
        <v>2340</v>
      </c>
      <c r="I80" s="178">
        <f t="shared" si="123"/>
        <v>5221</v>
      </c>
      <c r="J80" s="178">
        <f t="shared" si="123"/>
        <v>145</v>
      </c>
      <c r="K80" s="178">
        <f t="shared" si="123"/>
        <v>3086</v>
      </c>
      <c r="L80" s="178">
        <f t="shared" si="123"/>
        <v>2473</v>
      </c>
      <c r="M80" s="178">
        <f t="shared" si="123"/>
        <v>5559</v>
      </c>
      <c r="N80" s="178">
        <f t="shared" si="123"/>
        <v>164</v>
      </c>
      <c r="O80" s="178">
        <f t="shared" si="123"/>
        <v>3198</v>
      </c>
      <c r="P80" s="178">
        <f t="shared" si="123"/>
        <v>2436</v>
      </c>
      <c r="Q80" s="178">
        <f t="shared" si="123"/>
        <v>5634</v>
      </c>
      <c r="R80" s="178">
        <f t="shared" si="123"/>
        <v>146</v>
      </c>
      <c r="S80" s="178">
        <f t="shared" si="123"/>
        <v>3339</v>
      </c>
      <c r="T80" s="178">
        <f t="shared" si="123"/>
        <v>2479</v>
      </c>
      <c r="U80" s="178">
        <f t="shared" si="123"/>
        <v>5818</v>
      </c>
      <c r="V80" s="178">
        <f t="shared" si="123"/>
        <v>147</v>
      </c>
      <c r="W80" s="178">
        <f t="shared" si="123"/>
        <v>3462</v>
      </c>
      <c r="X80" s="178">
        <f t="shared" si="123"/>
        <v>2508</v>
      </c>
      <c r="Y80" s="178">
        <f t="shared" si="123"/>
        <v>5970</v>
      </c>
      <c r="Z80" s="178">
        <f t="shared" si="123"/>
        <v>15966</v>
      </c>
      <c r="AA80" s="178">
        <f t="shared" si="123"/>
        <v>12236</v>
      </c>
      <c r="AB80" s="178">
        <f t="shared" si="123"/>
        <v>28202</v>
      </c>
      <c r="AC80" s="178">
        <f t="shared" si="123"/>
        <v>144</v>
      </c>
      <c r="AD80" s="178">
        <f t="shared" si="123"/>
        <v>3518</v>
      </c>
      <c r="AE80" s="178">
        <f t="shared" si="123"/>
        <v>2556</v>
      </c>
      <c r="AF80" s="178">
        <f t="shared" si="123"/>
        <v>6074</v>
      </c>
      <c r="AG80" s="178">
        <f t="shared" si="123"/>
        <v>145</v>
      </c>
      <c r="AH80" s="178">
        <f t="shared" si="123"/>
        <v>3528</v>
      </c>
      <c r="AI80" s="178">
        <f t="shared" si="123"/>
        <v>2459</v>
      </c>
      <c r="AJ80" s="178">
        <f t="shared" si="123"/>
        <v>5987</v>
      </c>
      <c r="AK80" s="178">
        <f t="shared" si="123"/>
        <v>142</v>
      </c>
      <c r="AL80" s="178">
        <f t="shared" si="123"/>
        <v>3500</v>
      </c>
      <c r="AM80" s="178">
        <f t="shared" si="123"/>
        <v>2455</v>
      </c>
      <c r="AN80" s="178">
        <f t="shared" si="123"/>
        <v>5955</v>
      </c>
      <c r="AO80" s="178">
        <f t="shared" si="123"/>
        <v>10546</v>
      </c>
      <c r="AP80" s="178">
        <f t="shared" si="123"/>
        <v>7470</v>
      </c>
      <c r="AQ80" s="178">
        <f t="shared" si="123"/>
        <v>18016</v>
      </c>
      <c r="AR80" s="178">
        <f t="shared" si="123"/>
        <v>140</v>
      </c>
      <c r="AS80" s="178">
        <f t="shared" si="123"/>
        <v>3488</v>
      </c>
      <c r="AT80" s="178">
        <f t="shared" si="123"/>
        <v>2527</v>
      </c>
      <c r="AU80" s="178">
        <f t="shared" si="123"/>
        <v>6015</v>
      </c>
      <c r="AV80" s="178">
        <f t="shared" si="123"/>
        <v>135</v>
      </c>
      <c r="AW80" s="178">
        <f t="shared" si="123"/>
        <v>2570</v>
      </c>
      <c r="AX80" s="178">
        <f t="shared" si="123"/>
        <v>1995</v>
      </c>
      <c r="AY80" s="178">
        <f t="shared" si="123"/>
        <v>4565</v>
      </c>
      <c r="AZ80" s="178">
        <f t="shared" si="123"/>
        <v>6058</v>
      </c>
      <c r="BA80" s="178">
        <f t="shared" si="123"/>
        <v>4522</v>
      </c>
      <c r="BB80" s="178">
        <f t="shared" si="123"/>
        <v>10580</v>
      </c>
      <c r="BC80" s="178">
        <f t="shared" si="123"/>
        <v>73</v>
      </c>
      <c r="BD80" s="178">
        <f t="shared" si="123"/>
        <v>2486</v>
      </c>
      <c r="BE80" s="178">
        <f t="shared" si="123"/>
        <v>47</v>
      </c>
      <c r="BF80" s="178">
        <f t="shared" si="123"/>
        <v>1156</v>
      </c>
      <c r="BG80" s="178">
        <f t="shared" si="123"/>
        <v>28</v>
      </c>
      <c r="BH80" s="178">
        <f t="shared" si="123"/>
        <v>1170</v>
      </c>
      <c r="BI80" s="178">
        <f t="shared" si="123"/>
        <v>4812</v>
      </c>
      <c r="BJ80" s="178">
        <f t="shared" si="123"/>
        <v>2668</v>
      </c>
      <c r="BK80" s="178">
        <f t="shared" si="123"/>
        <v>2144</v>
      </c>
      <c r="BL80" s="178">
        <f t="shared" si="123"/>
        <v>4812</v>
      </c>
      <c r="BM80" s="178">
        <f t="shared" si="123"/>
        <v>74</v>
      </c>
      <c r="BN80" s="178">
        <f t="shared" si="123"/>
        <v>1893</v>
      </c>
      <c r="BO80" s="178">
        <f t="shared" si="123"/>
        <v>52</v>
      </c>
      <c r="BP80" s="178">
        <f t="shared" si="123"/>
        <v>1067</v>
      </c>
      <c r="BQ80" s="178">
        <f t="shared" si="123"/>
        <v>27</v>
      </c>
      <c r="BR80" s="178">
        <f t="shared" si="123"/>
        <v>935</v>
      </c>
      <c r="BS80" s="178">
        <f t="shared" ref="BS80:DW80" si="124">SUM(BS4:BS79)</f>
        <v>3895</v>
      </c>
      <c r="BT80" s="178">
        <f t="shared" si="124"/>
        <v>2116</v>
      </c>
      <c r="BU80" s="178">
        <f t="shared" si="124"/>
        <v>1779</v>
      </c>
      <c r="BV80" s="178">
        <f t="shared" si="124"/>
        <v>3895</v>
      </c>
      <c r="BW80" s="178">
        <f t="shared" si="124"/>
        <v>4784</v>
      </c>
      <c r="BX80" s="178">
        <f t="shared" si="124"/>
        <v>3923</v>
      </c>
      <c r="BY80" s="178">
        <f t="shared" si="124"/>
        <v>8707</v>
      </c>
      <c r="BZ80" s="178">
        <f t="shared" si="124"/>
        <v>17290</v>
      </c>
      <c r="CA80" s="178">
        <f t="shared" si="124"/>
        <v>14038</v>
      </c>
      <c r="CB80" s="178">
        <f t="shared" si="124"/>
        <v>6391</v>
      </c>
      <c r="CC80" s="178">
        <f t="shared" si="124"/>
        <v>4679</v>
      </c>
      <c r="CD80" s="178">
        <f t="shared" si="124"/>
        <v>3305</v>
      </c>
      <c r="CE80" s="178">
        <f t="shared" si="124"/>
        <v>2298</v>
      </c>
      <c r="CF80" s="178">
        <f t="shared" si="124"/>
        <v>81</v>
      </c>
      <c r="CG80" s="178">
        <f t="shared" si="124"/>
        <v>39</v>
      </c>
      <c r="CH80" s="178">
        <f t="shared" si="124"/>
        <v>8464</v>
      </c>
      <c r="CI80" s="178">
        <f t="shared" si="124"/>
        <v>5788</v>
      </c>
      <c r="CJ80" s="178">
        <f t="shared" si="124"/>
        <v>1498</v>
      </c>
      <c r="CK80" s="178">
        <f t="shared" si="124"/>
        <v>1040</v>
      </c>
      <c r="CL80" s="178">
        <f t="shared" si="124"/>
        <v>325</v>
      </c>
      <c r="CM80" s="178">
        <f t="shared" si="124"/>
        <v>269</v>
      </c>
      <c r="CN80" s="178">
        <f t="shared" si="124"/>
        <v>37354</v>
      </c>
      <c r="CO80" s="178">
        <f t="shared" si="124"/>
        <v>28151</v>
      </c>
      <c r="CP80" s="178">
        <f t="shared" si="124"/>
        <v>65505</v>
      </c>
      <c r="CQ80" s="178">
        <f t="shared" si="124"/>
        <v>37354</v>
      </c>
      <c r="CR80" s="178">
        <f t="shared" si="124"/>
        <v>28151</v>
      </c>
      <c r="CS80" s="178">
        <f t="shared" si="124"/>
        <v>65505</v>
      </c>
      <c r="CT80" s="178">
        <f t="shared" si="124"/>
        <v>12005</v>
      </c>
      <c r="CU80" s="178">
        <f t="shared" si="124"/>
        <v>10131</v>
      </c>
      <c r="CV80" s="178">
        <f t="shared" si="124"/>
        <v>22136</v>
      </c>
      <c r="CW80" s="178">
        <f t="shared" si="124"/>
        <v>1084</v>
      </c>
      <c r="CX80" s="178">
        <f t="shared" si="124"/>
        <v>861</v>
      </c>
      <c r="CY80" s="178">
        <f t="shared" si="124"/>
        <v>1945</v>
      </c>
      <c r="CZ80" s="178">
        <f t="shared" si="124"/>
        <v>6197</v>
      </c>
      <c r="DA80" s="178">
        <f t="shared" si="124"/>
        <v>4310</v>
      </c>
      <c r="DB80" s="178">
        <f t="shared" si="124"/>
        <v>10507</v>
      </c>
      <c r="DC80" s="178">
        <f t="shared" si="124"/>
        <v>918</v>
      </c>
      <c r="DD80" s="178">
        <f t="shared" si="124"/>
        <v>660</v>
      </c>
      <c r="DE80" s="178">
        <f t="shared" si="124"/>
        <v>1578</v>
      </c>
      <c r="DF80" s="178">
        <f t="shared" si="124"/>
        <v>16608</v>
      </c>
      <c r="DG80" s="178">
        <f t="shared" si="124"/>
        <v>11813</v>
      </c>
      <c r="DH80" s="178">
        <f t="shared" si="124"/>
        <v>28421</v>
      </c>
      <c r="DI80" s="178">
        <f t="shared" si="124"/>
        <v>542</v>
      </c>
      <c r="DJ80" s="178">
        <f t="shared" si="124"/>
        <v>376</v>
      </c>
      <c r="DK80" s="178">
        <f t="shared" si="124"/>
        <v>918</v>
      </c>
      <c r="DL80" s="178">
        <f t="shared" si="124"/>
        <v>37354</v>
      </c>
      <c r="DM80" s="178">
        <f t="shared" si="124"/>
        <v>28151</v>
      </c>
      <c r="DN80" s="178">
        <f t="shared" si="124"/>
        <v>65505</v>
      </c>
      <c r="DO80" s="178">
        <f t="shared" si="124"/>
        <v>0</v>
      </c>
      <c r="DP80" s="178">
        <f t="shared" si="124"/>
        <v>0</v>
      </c>
      <c r="DQ80" s="178">
        <f t="shared" si="124"/>
        <v>0</v>
      </c>
      <c r="DR80" s="178">
        <f t="shared" si="124"/>
        <v>65505</v>
      </c>
      <c r="DS80" s="178">
        <f t="shared" si="124"/>
        <v>65505</v>
      </c>
      <c r="DT80" s="178">
        <f t="shared" si="124"/>
        <v>0</v>
      </c>
      <c r="DU80" s="178">
        <f t="shared" si="124"/>
        <v>0</v>
      </c>
      <c r="DV80" s="178">
        <f t="shared" si="124"/>
        <v>0</v>
      </c>
      <c r="DW80" s="178">
        <f t="shared" si="124"/>
        <v>0</v>
      </c>
    </row>
  </sheetData>
  <protectedRanges>
    <protectedRange sqref="D4:E79" name="Range1_30_3"/>
    <protectedRange sqref="DI4:DJ4 DI16:DJ16 DI21:DJ21 DI36:DJ36 DI53:DJ53 DI64:DJ64" name="Range19_31_3_1"/>
    <protectedRange sqref="DC4:DD4 DC16:DD16 DC21:DD21 DC36:DD36 DC53:DD53 DC64:DD64" name="Range17_32_3_1"/>
    <protectedRange sqref="CW4:CX4 CW16:CX16 CW21:CX21 CW36:CX36 CW53:CX53 CW64:CX64" name="Range15_32_3_1"/>
    <protectedRange sqref="BZ4:CM4 BZ16:CM16 BZ21:CM21 BZ36:CM36 BZ53:CM53 BZ64:CM64" name="Range13_32_3_1"/>
    <protectedRange sqref="BJ4:BK4 BH4 BP4 BN4 BR4 BF4 BD4 BJ16:BK16 BH16 BP16 BN16 BR16 BF16 BD16 BJ21:BK21 BH21 BP21 BN21 BR21 BF21 BD21 BJ36:BK36 BH36 BP36 BN36 BR36 BF36 BD36 BJ53:BK53 BH53 BP53 BN53 BR53 BF53 BD53 BJ64:BK64 BH64 BP64 BN64 BR64 BF64 BD64" name="Range11_23_3_1"/>
    <protectedRange sqref="AS4:AT4 AS16:AT16 AS21:AT21 AS36:AT36 AS53:AT53 AS64:AT64" name="Range9_23_3_1"/>
    <protectedRange sqref="AH4:AI4 AH16:AI16 AH21:AI21 AH36:AI36 AH53:AI53 AH64:AI64" name="Range7_23_3_1"/>
    <protectedRange sqref="W4:X4 W16:X16 W21:X21 W36:X36 W53:X53 W64:X64" name="Range5_23_3_1"/>
    <protectedRange sqref="O4:P4 O16:P16 O21:P21 O36:P36 O53:P53 O64:P64" name="Range3_23_3_1"/>
    <protectedRange sqref="N4 J4 BC4 AV4 AR4 AK4 AG4 AC4 V4 BG4 BE4 BM4 BQ4 BO4 R4 C4 N16 J16 BC16 AV16 AR16 AK16 AG16 AC16 V16 BG16 BE16 BM16 BQ16 BO16 R16 C16 N21 J21 BC21 AV21 AR21 AK21 AG21 AC21 V21 BG21 BE21 BM21 BQ21 BO21 R21 C21 N36 J36 BC36 AV36 AR36 AK36 AG36 AC36 V36 BG36 BE36 BM36 BQ36 BO36 R36 C36 N53 J53 BC53 AV53 AR53 AK53 AG53 AC53 V53 BG53 BE53 BM53 BQ53 BO53 R53 C53 N64 J64 BC64 AV64 AR64 AK64 AG64 AC64 V64 BG64 BE64 BM64 BQ64 BO64 R64 C64 F4:H4 F16:H16 F21:H21 F36:H36 F53:H53 F64:H64" name="Range1_30_3_1"/>
    <protectedRange sqref="K4:L4 K16:L16 K21:L21 K36:L36 K53:L53 K64:L64" name="Range2_23_3_1"/>
    <protectedRange sqref="S4:T4 S16:T16 S21:T21 S36:T36 S53:T53 S64:T64" name="Range4_23_3_1"/>
    <protectedRange sqref="AD4:AE4 AD16:AE16 AD21:AE21 AD36:AE36 AD53:AE53 AD64:AE64" name="Range6_23_3_1"/>
    <protectedRange sqref="AL4:AM4 AL16:AM16 AL21:AM21 AL36:AM36 AL53:AM53 AL64:AM64" name="Range8_23_3_1"/>
    <protectedRange sqref="AW4:AX4 AW16:AX16 AW21:AX21 AW36:AX36 AW53:AX53 AW64:AX64" name="Range10_23_3_1"/>
    <protectedRange sqref="BT4:BU4 BT16:BU16 BT21:BU21 BT36:BU36 BT53:BU53 BT64:BU64" name="Range12_23_3_1"/>
    <protectedRange sqref="CT4:CU4 CT16:CU16 CT21:CU21 CT36:CU36 CT53:CU53 CT64:CU64" name="Range14_32_3_1"/>
    <protectedRange sqref="CZ4:DA4 CZ16:DA16 CZ21:DA21 CZ36:DA36 CZ53:DA53 CZ64:DA64" name="Range16_32_3_1"/>
    <protectedRange sqref="DF4:DG4 DF16:DG16 DF21:DG21 DF36:DG36 DF53:DG53 DF64:DG64" name="Range18_30_3_1"/>
    <protectedRange sqref="DI5:DJ5" name="Range19_1"/>
    <protectedRange sqref="DC5:DD5" name="Range17_1"/>
    <protectedRange sqref="CW5:CX5" name="Range15_1"/>
    <protectedRange sqref="BZ5:CM5" name="Range13_1"/>
    <protectedRange sqref="BF5 BD5 BJ5:BK5 BH5 BP5 BN5 BR5" name="Range11_1"/>
    <protectedRange sqref="AS5:AT5" name="Range9_1"/>
    <protectedRange sqref="AH5:AI5" name="Range7_1"/>
    <protectedRange sqref="W5:X5" name="Range5_1"/>
    <protectedRange sqref="O5:P5" name="Range3_1"/>
    <protectedRange sqref="R5 N5 J5 BC5 AV5 AR5 AK5 AG5 AC5 V5 BG5 BE5 C5 BM5 BQ5 BO5 F5:H5" name="Range1_1"/>
    <protectedRange sqref="K5:L5" name="Range2_1"/>
    <protectedRange sqref="S5:T5" name="Range4_1"/>
    <protectedRange sqref="AD5:AE5" name="Range6_1"/>
    <protectedRange sqref="AL5:AM5" name="Range8_1"/>
    <protectedRange sqref="AW5:AX5" name="Range10_1"/>
    <protectedRange sqref="BT5:BU5" name="Range12_1"/>
    <protectedRange sqref="CT5:CU5" name="Range14_1"/>
    <protectedRange sqref="CZ5:DA5" name="Range16_1"/>
    <protectedRange sqref="DF5:DG5" name="Range18_1"/>
    <protectedRange sqref="DI6:DJ6" name="Range19_1_1"/>
    <protectedRange sqref="DC6:DD6" name="Range17_1_1"/>
    <protectedRange sqref="CW6:CX6" name="Range15_1_1"/>
    <protectedRange sqref="BZ6:CM6" name="Range13_1_1"/>
    <protectedRange sqref="BF6 BD6 BJ6:BK6 BH6 BP6 BN6 BR6" name="Range11_1_1"/>
    <protectedRange sqref="AS6:AT6" name="Range9_1_1"/>
    <protectedRange sqref="AH6:AI6" name="Range7_1_1"/>
    <protectedRange sqref="W6:X6" name="Range5_1_1"/>
    <protectedRange sqref="O6:P6" name="Range3_1_1"/>
    <protectedRange sqref="R6 N6 J6 BC6 AV6 AR6 AK6 AG6 AC6 V6 BG6 BE6 C6 BM6 BQ6 BO6 F6:H6" name="Range1_1_1"/>
    <protectedRange sqref="K6:L6" name="Range2_1_1"/>
    <protectedRange sqref="S6:T6" name="Range4_1_1"/>
    <protectedRange sqref="AD6:AE6" name="Range6_1_1"/>
    <protectedRange sqref="AL6:AM6" name="Range8_1_1"/>
    <protectedRange sqref="AW6:AX6" name="Range10_1_1"/>
    <protectedRange sqref="BT6:BU6" name="Range12_1_1"/>
    <protectedRange sqref="CT6:CU6" name="Range14_1_1"/>
    <protectedRange sqref="CZ6:DA6" name="Range16_1_1"/>
    <protectedRange sqref="DF6:DG6" name="Range18_1_1"/>
    <protectedRange sqref="DI7:DJ7" name="Range19_31_3_1_1"/>
    <protectedRange sqref="DC7:DD7" name="Range17_32_3_1_1"/>
    <protectedRange sqref="CW7:CX7" name="Range15_32_3_1_1"/>
    <protectedRange sqref="BZ7:CM7" name="Range13_32_3_1_1"/>
    <protectedRange sqref="BJ7:BK7 BH7 BP7 BN7 BR7 BF7 BD7" name="Range11_23_3_1_1"/>
    <protectedRange sqref="AS7:AT7" name="Range9_23_3_1_1"/>
    <protectedRange sqref="AH7:AI7" name="Range7_23_3_1_1"/>
    <protectedRange sqref="W7:X7" name="Range5_23_3_1_1"/>
    <protectedRange sqref="O7:P7" name="Range3_23_3_1_1"/>
    <protectedRange sqref="N7 J7 BC7 AV7 AR7 AK7 AG7 AC7 V7 BG7 BE7 BM7 BQ7 BO7 R7 C7 F7:H7" name="Range1_30_3_1_1"/>
    <protectedRange sqref="K7:L7" name="Range2_23_3_1_1"/>
    <protectedRange sqref="S7:T7" name="Range4_23_3_1_1"/>
    <protectedRange sqref="AD7:AE7" name="Range6_23_3_1_1"/>
    <protectedRange sqref="AL7:AM7" name="Range8_23_3_1_1"/>
    <protectedRange sqref="AW7:AX7" name="Range10_23_3_1_1"/>
    <protectedRange sqref="BT7:BU7" name="Range12_23_3_1_1"/>
    <protectedRange sqref="CT7:CU7" name="Range14_32_3_1_1"/>
    <protectedRange sqref="CZ7:DA7" name="Range16_32_3_1_1"/>
    <protectedRange sqref="DF7:DG7" name="Range18_30_3_1_1"/>
    <protectedRange sqref="DI8:DJ8" name="Range19"/>
    <protectedRange sqref="DC8:DD8" name="Range17"/>
    <protectedRange sqref="CW8:CX8" name="Range15"/>
    <protectedRange sqref="BZ8:CM8" name="Range13"/>
    <protectedRange sqref="BF8 BD8 BJ8:BK8 BH8 BP8 BN8 BR8" name="Range11"/>
    <protectedRange sqref="AS8:AT8" name="Range9"/>
    <protectedRange sqref="AH8:AI8" name="Range7"/>
    <protectedRange sqref="W8:X8" name="Range5"/>
    <protectedRange sqref="O8:P8" name="Range3"/>
    <protectedRange sqref="R8 N8 J8 BC8 AV8 AR8 AK8 AG8 AC8 V8 BG8 BE8 F8:H8 BM8 BQ8 BO8" name="Range1"/>
    <protectedRange sqref="K8:L8" name="Range2"/>
    <protectedRange sqref="S8:T8" name="Range4"/>
    <protectedRange sqref="AD8:AE8" name="Range6"/>
    <protectedRange sqref="AL8:AM8" name="Range8"/>
    <protectedRange sqref="AW8:AX8" name="Range10"/>
    <protectedRange sqref="BT8:BU8" name="Range12"/>
    <protectedRange sqref="CT8:CU8" name="Range14"/>
    <protectedRange sqref="CZ8:DA8" name="Range16"/>
    <protectedRange sqref="DF8:DG8" name="Range18"/>
    <protectedRange sqref="DI9:DJ9" name="Range19_31_3_2"/>
    <protectedRange sqref="DC9:DD9" name="Range17_32_3_2"/>
    <protectedRange sqref="CW9:CX9" name="Range15_32_3_2"/>
    <protectedRange sqref="BZ9:CM9" name="Range13_32_3_2"/>
    <protectedRange sqref="BJ9:BK9 BH9 BP9 BN9 BR9 BF9 BD9" name="Range11_23_3_2"/>
    <protectedRange sqref="AS9:AT9" name="Range9_23_3_2"/>
    <protectedRange sqref="AH9:AI9" name="Range7_23_3_2"/>
    <protectedRange sqref="W9:X9" name="Range5_23_3_2"/>
    <protectedRange sqref="O9:P9" name="Range3_23_3_2"/>
    <protectedRange sqref="N9 J9 BC9 AV9 AR9 AK9 AG9 AC9 V9 BG9 BE9 BM9 BQ9 BO9 R9 C9 F9:H9" name="Range1_30_3_2"/>
    <protectedRange sqref="K9:L9" name="Range2_23_3_2"/>
    <protectedRange sqref="S9:T9" name="Range4_23_3_2"/>
    <protectedRange sqref="AD9:AE9" name="Range6_23_3_2"/>
    <protectedRange sqref="AL9:AM9" name="Range8_23_3_2"/>
    <protectedRange sqref="AW9:AX9" name="Range10_23_3_2"/>
    <protectedRange sqref="BT9:BU9" name="Range12_23_3_2"/>
    <protectedRange sqref="CT9:CU9" name="Range14_32_3_2"/>
    <protectedRange sqref="CZ9:DA9" name="Range16_32_3_2"/>
    <protectedRange sqref="DF9:DG9" name="Range18_30_3_2"/>
    <protectedRange sqref="DI10:DJ10" name="Range19_31_3_3"/>
    <protectedRange sqref="DC10:DD10" name="Range17_32_3_3"/>
    <protectedRange sqref="CW10:CX10" name="Range15_32_3_3"/>
    <protectedRange sqref="BZ10:CM10" name="Range13_32_3_3"/>
    <protectedRange sqref="BJ10:BK10 BH10 BP10 BN10 BR10 BF10 BD10" name="Range11_23_3_3"/>
    <protectedRange sqref="AS10:AT10" name="Range9_23_3_3"/>
    <protectedRange sqref="AH10:AI10" name="Range7_23_3_3"/>
    <protectedRange sqref="W10:X10" name="Range5_23_3_3"/>
    <protectedRange sqref="O10:P10" name="Range3_23_3_3"/>
    <protectedRange sqref="N10 J10 BC10 AV10 AR10 AK10 AG10 AC10 V10 BG10 BE10 BM10 BQ10 BO10 R10 C10 F10:H10" name="Range1_30_3_3"/>
    <protectedRange sqref="K10:L10" name="Range2_23_3_3"/>
    <protectedRange sqref="S10:T10" name="Range4_23_3_3"/>
    <protectedRange sqref="AD10:AE10" name="Range6_23_3_3"/>
    <protectedRange sqref="AL10:AM10" name="Range8_23_3_3"/>
    <protectedRange sqref="AW10:AX10" name="Range10_23_3_3"/>
    <protectedRange sqref="BT10:BU10" name="Range12_23_3_3"/>
    <protectedRange sqref="CT10:CU10" name="Range14_32_3_3"/>
    <protectedRange sqref="CZ10:DA10" name="Range16_32_3_3"/>
    <protectedRange sqref="DF10:DG10" name="Range18_30_3_3"/>
    <protectedRange sqref="DI11:DJ11" name="Range19_31_3_4"/>
    <protectedRange sqref="DC11:DD11" name="Range17_32_3_4"/>
    <protectedRange sqref="CW11:CX11" name="Range15_32_3_4"/>
    <protectedRange sqref="BZ11:CM11" name="Range13_32_3_4"/>
    <protectedRange sqref="BJ11:BK11 BH11 BP11 BN11 BR11 BF11 BD11" name="Range11_23_3_4"/>
    <protectedRange sqref="AS11:AT11" name="Range9_23_3_4"/>
    <protectedRange sqref="AH11:AI11" name="Range7_23_3_4"/>
    <protectedRange sqref="W11:X11" name="Range5_23_3_4"/>
    <protectedRange sqref="O11:P11" name="Range3_23_3_4"/>
    <protectedRange sqref="N11 J11 BC11 AV11 AR11 AK11 AG11 AC11 V11 BG11 BE11 BM11 BQ11 BO11 R11 C11 F11:H11" name="Range1_30_3_4"/>
    <protectedRange sqref="K11:L11" name="Range2_23_3_4"/>
    <protectedRange sqref="S11:T11" name="Range4_23_3_4"/>
    <protectedRange sqref="AD11:AE11" name="Range6_23_3_4"/>
    <protectedRange sqref="AL11:AM11" name="Range8_23_3_4"/>
    <protectedRange sqref="AW11:AX11" name="Range10_23_3_4"/>
    <protectedRange sqref="BT11:BU11" name="Range12_23_3_4"/>
    <protectedRange sqref="CT11:CU11" name="Range14_32_3_4"/>
    <protectedRange sqref="CZ11:DA11" name="Range16_32_3_4"/>
    <protectedRange sqref="DF11:DG11" name="Range18_30_3_4"/>
    <protectedRange sqref="DI12:DJ12" name="Range19_31_3_5"/>
    <protectedRange sqref="DC12:DD12" name="Range17_32_3_5"/>
    <protectedRange sqref="CW12:CX12" name="Range15_32_3_5"/>
    <protectedRange sqref="BZ12:CM12" name="Range13_32_3_5"/>
    <protectedRange sqref="BJ12:BK12 BH12 BP12 BN12 BR12 BF12 BD12" name="Range11_23_3_5"/>
    <protectedRange sqref="AS12:AT12" name="Range9_23_3_5"/>
    <protectedRange sqref="AH12:AI12" name="Range7_23_3_5"/>
    <protectedRange sqref="W12:X12" name="Range5_23_3_5"/>
    <protectedRange sqref="O12:P12" name="Range3_23_3_5"/>
    <protectedRange sqref="N12 J12 BC12 AV12 AR12 AK12 AG12 AC12 V12 BG12 BE12 BM12 BQ12 BO12 R12 C12 F12:H12" name="Range1_30_3_5"/>
    <protectedRange sqref="K12:L12" name="Range2_23_3_5"/>
    <protectedRange sqref="S12:T12" name="Range4_23_3_5"/>
    <protectedRange sqref="AD12:AE12" name="Range6_23_3_5"/>
    <protectedRange sqref="AL12:AM12" name="Range8_23_3_5"/>
    <protectedRange sqref="AW12:AX12" name="Range10_23_3_5"/>
    <protectedRange sqref="BT12:BU12" name="Range12_23_3_5"/>
    <protectedRange sqref="CT12:CU12" name="Range14_32_3_5"/>
    <protectedRange sqref="CZ12:DA12" name="Range16_32_3_5"/>
    <protectedRange sqref="DF12:DG12" name="Range18_30_3_5"/>
    <protectedRange sqref="DI13:DJ13" name="Range19_2"/>
    <protectedRange sqref="DC13:DD13" name="Range17_2"/>
    <protectedRange sqref="CW13:CX13" name="Range15_2"/>
    <protectedRange sqref="BZ13:CM13" name="Range13_2"/>
    <protectedRange sqref="BF13 BD13 BJ13:BK13 BH13 BP13 BN13 BR13" name="Range11_2"/>
    <protectedRange sqref="AS13:AT13" name="Range9_2"/>
    <protectedRange sqref="AH13:AI13" name="Range7_2"/>
    <protectedRange sqref="W13:X13" name="Range5_2"/>
    <protectedRange sqref="O13:P13" name="Range3_2"/>
    <protectedRange sqref="R13 N13 J13 BC13 AV13 AR13 AK13 AG13 AC13 V13 BG13 BE13 C13 BM13 BQ13 BO13 F13:H13" name="Range1_2"/>
    <protectedRange sqref="K13:L13" name="Range2_2"/>
    <protectedRange sqref="S13:T13" name="Range4_2"/>
    <protectedRange sqref="AD13:AE13" name="Range6_2"/>
    <protectedRange sqref="AL13:AM13" name="Range8_2"/>
    <protectedRange sqref="AW13:AX13" name="Range10_2"/>
    <protectedRange sqref="BT13:BU13" name="Range12_2"/>
    <protectedRange sqref="CT13:CU13" name="Range14_2"/>
    <protectedRange sqref="CZ13:DA13" name="Range16_2"/>
    <protectedRange sqref="DF13:DG13" name="Range18_2"/>
    <protectedRange sqref="DI14:DJ14" name="Range19_31_3_6"/>
    <protectedRange sqref="DC14:DD14" name="Range17_32_3_6"/>
    <protectedRange sqref="CW14:CX14" name="Range15_32_3_6"/>
    <protectedRange sqref="BZ14:CM14" name="Range13_32_3_6"/>
    <protectedRange sqref="BJ14:BK14 BH14 BP14 BN14 BR14 BF14 BD14" name="Range11_23_3_6"/>
    <protectedRange sqref="AS14:AT14" name="Range9_23_3_6"/>
    <protectedRange sqref="AH14:AI14" name="Range7_23_3_6"/>
    <protectedRange sqref="W14:X14" name="Range5_23_3_6"/>
    <protectedRange sqref="O14:P14" name="Range3_23_3_6"/>
    <protectedRange sqref="N14 J14 BC14 AV14 AR14 AK14 AG14 AC14 V14 BG14 BE14 BM14 BQ14 BO14 R14 C14 F14:H14" name="Range1_30_3_6"/>
    <protectedRange sqref="K14:L14" name="Range2_23_3_6"/>
    <protectedRange sqref="S14:T14" name="Range4_23_3_6"/>
    <protectedRange sqref="AD14:AE14" name="Range6_23_3_6"/>
    <protectedRange sqref="AL14:AM14" name="Range8_23_3_6"/>
    <protectedRange sqref="AW14:AX14" name="Range10_23_3_6"/>
    <protectedRange sqref="BT14:BU14" name="Range12_23_3_6"/>
    <protectedRange sqref="CT14:CU14" name="Range14_32_3_6"/>
    <protectedRange sqref="CZ14:DA14" name="Range16_32_3_6"/>
    <protectedRange sqref="DF14:DG14" name="Range18_30_3_6"/>
    <protectedRange sqref="DI15:DJ15" name="Range19_31_3_7"/>
    <protectedRange sqref="DC15:DD15" name="Range17_32_3_7"/>
    <protectedRange sqref="CW15:CX15" name="Range15_32_3_7"/>
    <protectedRange sqref="BZ15:CM15" name="Range13_32_3_7"/>
    <protectedRange sqref="BJ15:BK15 BH15 BP15 BN15 BR15 BF15 BD15" name="Range11_23_3_7"/>
    <protectedRange sqref="AS15:AT15" name="Range9_23_3_7"/>
    <protectedRange sqref="AH15:AI15" name="Range7_23_3_7"/>
    <protectedRange sqref="W15:X15" name="Range5_23_3_7"/>
    <protectedRange sqref="O15:P15" name="Range3_23_3_7"/>
    <protectedRange sqref="N15 J15 BC15 AV15 AR15 AK15 AG15 AC15 V15 BG15 BE15 BM15 BQ15 BO15 R15 C15 F15:H15" name="Range1_30_3_7"/>
    <protectedRange sqref="K15:L15" name="Range2_23_3_7"/>
    <protectedRange sqref="S15:T15" name="Range4_23_3_7"/>
    <protectedRange sqref="AD15:AE15" name="Range6_23_3_7"/>
    <protectedRange sqref="AL15:AM15" name="Range8_23_3_7"/>
    <protectedRange sqref="AW15:AX15" name="Range10_23_3_7"/>
    <protectedRange sqref="BT15:BU15" name="Range12_23_3_7"/>
    <protectedRange sqref="CT15:CU15" name="Range14_32_3_7"/>
    <protectedRange sqref="CZ15:DA15" name="Range16_32_3_7"/>
    <protectedRange sqref="DF15:DG15" name="Range18_30_3_7"/>
    <protectedRange sqref="DI17:DJ17" name="Range19_31_3_8"/>
    <protectedRange sqref="DC17:DD17" name="Range17_32_3_8"/>
    <protectedRange sqref="CW17:CX17" name="Range15_32_3_8"/>
    <protectedRange sqref="BZ17:CM17" name="Range13_32_3_8"/>
    <protectedRange sqref="BJ17:BK17 BH17 BP17 BN17 BR17 BF17 BD17" name="Range11_23_3_8"/>
    <protectedRange sqref="AS17:AT17" name="Range9_23_3_8"/>
    <protectedRange sqref="AH17:AI17" name="Range7_23_3_8"/>
    <protectedRange sqref="W17:X17" name="Range5_23_3_8"/>
    <protectedRange sqref="O17:P17" name="Range3_23_3_8"/>
    <protectedRange sqref="N17 J17 BC17 AV17 AR17 AK17 AG17 AC17 V17 BG17 BE17 BM17 BQ17 BO17 R17 C17 F17:H17" name="Range1_30_3_8"/>
    <protectedRange sqref="K17:L17" name="Range2_23_3_8"/>
    <protectedRange sqref="S17:T17" name="Range4_23_3_8"/>
    <protectedRange sqref="AD17:AE17" name="Range6_23_3_8"/>
    <protectedRange sqref="AL17:AM17" name="Range8_23_3_8"/>
    <protectedRange sqref="AW17:AX17" name="Range10_23_3_8"/>
    <protectedRange sqref="BT17:BU17" name="Range12_23_3_8"/>
    <protectedRange sqref="CT17:CU17" name="Range14_32_3_8"/>
    <protectedRange sqref="CZ17:DA17" name="Range16_32_3_8"/>
    <protectedRange sqref="DF17:DG17" name="Range18_30_3_8"/>
    <protectedRange sqref="DI18:DJ18" name="Range19_31_3_9"/>
    <protectedRange sqref="DC18:DD18" name="Range17_32_3_9"/>
    <protectedRange sqref="CW18:CX18" name="Range15_32_3_9"/>
    <protectedRange sqref="BZ18:CM18" name="Range13_32_3_9"/>
    <protectedRange sqref="BJ18:BK18 BH18 BP18 BN18 BR18 BF18 BD18" name="Range11_23_3_9"/>
    <protectedRange sqref="AS18:AT18" name="Range9_23_3_9"/>
    <protectedRange sqref="AH18:AI18" name="Range7_23_3_9"/>
    <protectedRange sqref="W18:X18" name="Range5_23_3_9"/>
    <protectedRange sqref="O18:P18" name="Range3_23_3_9"/>
    <protectedRange sqref="N18 J18 BC18 AV18 AR18 AK18 AG18 AC18 V18 BG18 BE18 BM18 BQ18 BO18 R18 C18 F18:H18" name="Range1_30_3_9"/>
    <protectedRange sqref="K18:L18" name="Range2_23_3_9"/>
    <protectedRange sqref="S18:T18" name="Range4_23_3_9"/>
    <protectedRange sqref="AD18:AE18" name="Range6_23_3_9"/>
    <protectedRange sqref="AL18:AM18" name="Range8_23_3_9"/>
    <protectedRange sqref="AW18:AX18" name="Range10_23_3_9"/>
    <protectedRange sqref="BT18:BU18" name="Range12_23_3_9"/>
    <protectedRange sqref="CT18:CU18" name="Range14_32_3_9"/>
    <protectedRange sqref="CZ18:DA18" name="Range16_32_3_9"/>
    <protectedRange sqref="DF18:DG18" name="Range18_30_3_9"/>
    <protectedRange sqref="DI19:DJ19" name="Range19_31_3_10"/>
    <protectedRange sqref="DC19:DD19" name="Range17_32_3_10"/>
    <protectedRange sqref="CW19:CX19" name="Range15_32_3_10"/>
    <protectedRange sqref="BZ19:CM19" name="Range13_32_3_10"/>
    <protectedRange sqref="BJ19:BK19 BH19 BP19 BN19 BR19 BF19 BD19" name="Range11_23_3_10"/>
    <protectedRange sqref="AS19:AT19" name="Range9_23_3_10"/>
    <protectedRange sqref="AH19:AI19" name="Range7_23_3_10"/>
    <protectedRange sqref="W19:X19" name="Range5_23_3_10"/>
    <protectedRange sqref="O19:P19" name="Range3_23_3_10"/>
    <protectedRange sqref="N19 J19 BC19 AV19 AR19 AK19 AG19 AC19 V19 BG19 BE19 BM19 BQ19 BO19 R19 C19 F19:H19" name="Range1_30_3_10"/>
    <protectedRange sqref="K19:L19" name="Range2_23_3_10"/>
    <protectedRange sqref="S19:T19" name="Range4_23_3_10"/>
    <protectedRange sqref="AD19:AE19" name="Range6_23_3_10"/>
    <protectedRange sqref="AL19:AM19" name="Range8_23_3_10"/>
    <protectedRange sqref="AW19:AX19" name="Range10_23_3_10"/>
    <protectedRange sqref="BT19:BU19" name="Range12_23_3_10"/>
    <protectedRange sqref="CT19:CU19" name="Range14_32_3_10"/>
    <protectedRange sqref="CZ19:DA19" name="Range16_32_3_10"/>
    <protectedRange sqref="DF19:DG19" name="Range18_30_3_10"/>
    <protectedRange sqref="DI20:DJ20" name="Range19_31_3_11"/>
    <protectedRange sqref="DC20:DD20" name="Range17_32_3_11"/>
    <protectedRange sqref="CW20:CX20" name="Range15_32_3_11"/>
    <protectedRange sqref="BZ20:CM20" name="Range13_32_3_11"/>
    <protectedRange sqref="BJ20:BK20 BH20 BP20 BN20 BR20 BF20 BD20" name="Range11_23_3_11"/>
    <protectedRange sqref="AS20:AT20" name="Range9_23_3_11"/>
    <protectedRange sqref="AH20:AI20" name="Range7_23_3_11"/>
    <protectedRange sqref="W20:X20" name="Range5_23_3_11"/>
    <protectedRange sqref="O20:P20" name="Range3_23_3_11"/>
    <protectedRange sqref="N20 J20 BC20 AV20 AR20 AK20 AG20 AC20 V20 BG20 BE20 BM20 BQ20 BO20 R20 C20 F20:H20" name="Range1_30_3_11"/>
    <protectedRange sqref="K20:L20" name="Range2_23_3_11"/>
    <protectedRange sqref="S20:T20" name="Range4_23_3_11"/>
    <protectedRange sqref="AD20:AE20" name="Range6_23_3_11"/>
    <protectedRange sqref="AL20:AM20" name="Range8_23_3_11"/>
    <protectedRange sqref="AW20:AX20" name="Range10_23_3_11"/>
    <protectedRange sqref="BT20:BU20" name="Range12_23_3_11"/>
    <protectedRange sqref="CT20:CU20" name="Range14_32_3_11"/>
    <protectedRange sqref="CZ20:DA20" name="Range16_32_3_11"/>
    <protectedRange sqref="DF20:DG20" name="Range18_30_3_11"/>
    <protectedRange sqref="DI22:DJ22" name="Range19_31_3_12"/>
    <protectedRange sqref="DC22:DD22" name="Range17_32_3_12"/>
    <protectedRange sqref="CW22:CX22" name="Range15_32_3_12"/>
    <protectedRange sqref="BZ22:CM22" name="Range13_32_3_12"/>
    <protectedRange sqref="BJ22:BK22 BH22 BP22 BN22 BR22 BF22 BD22" name="Range11_23_3_12"/>
    <protectedRange sqref="AS22:AT22" name="Range9_23_3_12"/>
    <protectedRange sqref="AH22:AI22" name="Range7_23_3_12"/>
    <protectedRange sqref="W22:X22" name="Range5_23_3_12"/>
    <protectedRange sqref="O22:P22" name="Range3_23_3_12"/>
    <protectedRange sqref="N22 J22 BC22 AV22 AR22 AK22 AG22 AC22 V22 BG22 BE22 BM22 BQ22 BO22 R22 C22 F22:H22" name="Range1_30_3_12"/>
    <protectedRange sqref="K22:L22" name="Range2_23_3_12"/>
    <protectedRange sqref="S22:T22" name="Range4_23_3_12"/>
    <protectedRange sqref="AD22:AE22" name="Range6_23_3_12"/>
    <protectedRange sqref="AL22:AM22" name="Range8_23_3_12"/>
    <protectedRange sqref="AW22:AX22" name="Range10_23_3_12"/>
    <protectedRange sqref="BT22:BU22" name="Range12_23_3_12"/>
    <protectedRange sqref="CT22:CU22" name="Range14_32_3_12"/>
    <protectedRange sqref="CZ22:DA22" name="Range16_32_3_12"/>
    <protectedRange sqref="DF22:DG22" name="Range18_30_3_12"/>
    <protectedRange sqref="DI23:DJ23" name="Range19_31_3_13"/>
    <protectedRange sqref="DC23:DD23" name="Range17_32_3_13"/>
    <protectedRange sqref="CW23:CX23" name="Range15_32_3_13"/>
    <protectedRange sqref="BZ23:CM23" name="Range13_32_3_13"/>
    <protectedRange sqref="BJ23:BK23 BH23 BP23 BN23 BR23 BF23 BD23" name="Range11_23_3_13"/>
    <protectedRange sqref="AS23:AT23" name="Range9_23_3_13"/>
    <protectedRange sqref="AH23:AI23" name="Range7_23_3_13"/>
    <protectedRange sqref="W23:X23" name="Range5_23_3_13"/>
    <protectedRange sqref="O23:P23" name="Range3_23_3_13"/>
    <protectedRange sqref="N23 J23 BC23 AV23 AR23 AK23 AG23 AC23 V23 BG23 BE23 BM23 BQ23 BO23 R23 C23 F23:H23" name="Range1_30_3_13"/>
    <protectedRange sqref="K23:L23" name="Range2_23_3_13"/>
    <protectedRange sqref="S23:T23" name="Range4_23_3_13"/>
    <protectedRange sqref="AD23:AE23" name="Range6_23_3_13"/>
    <protectedRange sqref="AL23:AM23" name="Range8_23_3_13"/>
    <protectedRange sqref="AW23:AX23" name="Range10_23_3_13"/>
    <protectedRange sqref="BT23:BU23" name="Range12_23_3_13"/>
    <protectedRange sqref="CT23:CU23" name="Range14_32_3_13"/>
    <protectedRange sqref="CZ23:DA23" name="Range16_32_3_13"/>
    <protectedRange sqref="DF23:DG23" name="Range18_30_3_13"/>
    <protectedRange sqref="DI24:DJ24" name="Range19_31_3_14"/>
    <protectedRange sqref="DC24:DD24" name="Range17_32_3_14"/>
    <protectedRange sqref="CW24:CX24" name="Range15_32_3_14"/>
    <protectedRange sqref="BZ24:CM24" name="Range13_32_3_14"/>
    <protectedRange sqref="BJ24:BK24 BH24 BP24 BN24 BR24 BF24 BD24" name="Range11_23_3_14"/>
    <protectedRange sqref="AS24:AT24" name="Range9_23_3_14"/>
    <protectedRange sqref="AH24:AI24" name="Range7_23_3_14"/>
    <protectedRange sqref="W24:X24" name="Range5_23_3_14"/>
    <protectedRange sqref="O24:P24" name="Range3_23_3_14"/>
    <protectedRange sqref="N24 J24 BC24 AV24 AR24 AK24 AG24 AC24 V24 BG24 BE24 BM24 BQ24 BO24 R24 C24 F24:H24" name="Range1_30_3_14"/>
    <protectedRange sqref="K24:L24" name="Range2_23_3_14"/>
    <protectedRange sqref="S24:T24" name="Range4_23_3_14"/>
    <protectedRange sqref="AD24:AE24" name="Range6_23_3_14"/>
    <protectedRange sqref="AL24:AM24" name="Range8_23_3_14"/>
    <protectedRange sqref="AW24:AX24" name="Range10_23_3_14"/>
    <protectedRange sqref="BT24:BU24" name="Range12_23_3_14"/>
    <protectedRange sqref="CT24:CU24" name="Range14_32_3_14"/>
    <protectedRange sqref="CZ24:DA24" name="Range16_32_3_14"/>
    <protectedRange sqref="DF24:DG24" name="Range18_30_3_14"/>
    <protectedRange sqref="DI25:DJ25" name="Range19_31_3_15"/>
    <protectedRange sqref="DC25:DD25" name="Range17_32_3_15"/>
    <protectedRange sqref="CW25:CX25" name="Range15_32_3_15"/>
    <protectedRange sqref="BZ25:CM25" name="Range13_32_3_15"/>
    <protectedRange sqref="BJ25:BK25 BH25 BP25 BN25 BR25 BF25 BD25" name="Range11_23_3_15"/>
    <protectedRange sqref="AS25:AT25" name="Range9_23_3_15"/>
    <protectedRange sqref="AH25:AI25" name="Range7_23_3_15"/>
    <protectedRange sqref="W25:X25" name="Range5_23_3_15"/>
    <protectedRange sqref="O25:P25" name="Range3_23_3_15"/>
    <protectedRange sqref="N25 J25 BC25 AV25 AR25 AK25 AG25 AC25 V25 BG25 BE25 BM25 BQ25 BO25 R25 C25 F25:H25" name="Range1_30_3_15"/>
    <protectedRange sqref="K25:L25" name="Range2_23_3_15"/>
    <protectedRange sqref="S25:T25" name="Range4_23_3_15"/>
    <protectedRange sqref="AD25:AE25" name="Range6_23_3_15"/>
    <protectedRange sqref="AL25:AM25" name="Range8_23_3_15"/>
    <protectedRange sqref="AW25:AX25" name="Range10_23_3_15"/>
    <protectedRange sqref="BT25:BU25" name="Range12_23_3_15"/>
    <protectedRange sqref="CT25:CU25" name="Range14_32_3_15"/>
    <protectedRange sqref="CZ25:DA25" name="Range16_32_3_15"/>
    <protectedRange sqref="DF25:DG25" name="Range18_30_3_15"/>
    <protectedRange sqref="DI26:DJ26" name="Range19_31_3_16"/>
    <protectedRange sqref="DC26:DD26" name="Range17_32_3_16"/>
    <protectedRange sqref="CW26:CX26" name="Range15_32_3_16"/>
    <protectedRange sqref="BZ26:CM26" name="Range13_32_3_16"/>
    <protectedRange sqref="BJ26:BK26 BH26 BP26 BN26 BR26 BF26 BD26" name="Range11_23_3_16"/>
    <protectedRange sqref="AS26:AT26" name="Range9_23_3_16"/>
    <protectedRange sqref="AH26:AI26" name="Range7_23_3_16"/>
    <protectedRange sqref="W26:X26" name="Range5_23_3_16"/>
    <protectedRange sqref="O26:P26" name="Range3_23_3_16"/>
    <protectedRange sqref="N26 J26 BC26 AV26 AR26 AK26 AG26 AC26 V26 BG26 BE26 BM26 BQ26 BO26 R26 C26 F26:H26" name="Range1_30_3_16"/>
    <protectedRange sqref="K26:L26" name="Range2_23_3_16"/>
    <protectedRange sqref="S26:T26" name="Range4_23_3_16"/>
    <protectedRange sqref="AD26:AE26" name="Range6_23_3_16"/>
    <protectedRange sqref="AL26:AM26" name="Range8_23_3_16"/>
    <protectedRange sqref="AW26:AX26" name="Range10_23_3_16"/>
    <protectedRange sqref="BT26:BU26" name="Range12_23_3_16"/>
    <protectedRange sqref="CT26:CU26" name="Range14_32_3_16"/>
    <protectedRange sqref="CZ26:DA26" name="Range16_32_3_16"/>
    <protectedRange sqref="DF26:DG26" name="Range18_30_3_16"/>
    <protectedRange sqref="DI27:DJ27" name="Range19_31_3_17"/>
    <protectedRange sqref="DC27:DD27" name="Range17_32_3_17"/>
    <protectedRange sqref="CW27:CX27" name="Range15_32_3_17"/>
    <protectedRange sqref="BZ27:CM27" name="Range13_32_3_17"/>
    <protectedRange sqref="BJ27:BK27 BH27 BP27 BN27 BR27 BF27 BD27" name="Range11_23_3_17"/>
    <protectedRange sqref="AS27:AT27" name="Range9_23_3_17"/>
    <protectedRange sqref="AH27:AI27" name="Range7_23_3_17"/>
    <protectedRange sqref="W27:X27" name="Range5_23_3_17"/>
    <protectedRange sqref="O27:P27" name="Range3_23_3_17"/>
    <protectedRange sqref="N27 J27 BC27 AV27 AR27 AK27 AG27 AC27 V27 BG27 BE27 BM27 BQ27 BO27 R27 C27 F27:H27" name="Range1_30_3_17"/>
    <protectedRange sqref="K27:L27" name="Range2_23_3_17"/>
    <protectedRange sqref="S27:T27" name="Range4_23_3_17"/>
    <protectedRange sqref="AD27:AE27" name="Range6_23_3_17"/>
    <protectedRange sqref="AL27:AM27" name="Range8_23_3_17"/>
    <protectedRange sqref="AW27:AX27" name="Range10_23_3_17"/>
    <protectedRange sqref="BT27:BU27" name="Range12_23_3_17"/>
    <protectedRange sqref="CT27:CU27" name="Range14_32_3_17"/>
    <protectedRange sqref="CZ27:DA27" name="Range16_32_3_17"/>
    <protectedRange sqref="DF27:DG27" name="Range18_30_3_17"/>
    <protectedRange sqref="DI28:DJ28" name="Range19_31_3_18"/>
    <protectedRange sqref="DC28:DD28" name="Range17_32_3_18"/>
    <protectedRange sqref="CW28:CX28" name="Range15_32_3_18"/>
    <protectedRange sqref="BZ28:CM28" name="Range13_32_3_18"/>
    <protectedRange sqref="BJ28:BK28 BH28 BP28 BN28 BR28 BF28 BD28" name="Range11_23_3_18"/>
    <protectedRange sqref="AS28:AT28" name="Range9_23_3_18"/>
    <protectedRange sqref="AH28:AI28" name="Range7_23_3_18"/>
    <protectedRange sqref="W28:X28" name="Range5_23_3_18"/>
    <protectedRange sqref="O28:P28" name="Range3_23_3_18"/>
    <protectedRange sqref="N28 J28 BC28 AV28 AR28 AK28 AG28 AC28 V28 BG28 BE28 BM28 BQ28 BO28 R28 C28 F28:H28" name="Range1_30_3_18"/>
    <protectedRange sqref="K28:L28" name="Range2_23_3_18"/>
    <protectedRange sqref="S28:T28" name="Range4_23_3_18"/>
    <protectedRange sqref="AD28:AE28" name="Range6_23_3_18"/>
    <protectedRange sqref="AL28:AM28" name="Range8_23_3_18"/>
    <protectedRange sqref="AW28:AX28" name="Range10_23_3_18"/>
    <protectedRange sqref="BT28:BU28" name="Range12_23_3_18"/>
    <protectedRange sqref="CT28:CU28" name="Range14_32_3_18"/>
    <protectedRange sqref="CZ28:DA28" name="Range16_32_3_18"/>
    <protectedRange sqref="DF28:DG28" name="Range18_30_3_18"/>
    <protectedRange sqref="DI29:DJ29" name="Range19_31_3_19"/>
    <protectedRange sqref="DC29:DD29" name="Range17_32_3_19"/>
    <protectedRange sqref="CW29:CX29" name="Range15_32_3_19"/>
    <protectedRange sqref="BZ29:CM29" name="Range13_32_3_19"/>
    <protectedRange sqref="BJ29:BK29 BH29 BP29 BN29 BR29 BF29 BD29" name="Range11_23_3_19"/>
    <protectedRange sqref="AS29:AT29" name="Range9_23_3_19"/>
    <protectedRange sqref="AH29:AI29" name="Range7_23_3_19"/>
    <protectedRange sqref="W29:X29" name="Range5_23_3_19"/>
    <protectedRange sqref="O29:P29" name="Range3_23_3_19"/>
    <protectedRange sqref="N29 J29 BC29 AV29 AR29 AK29 AG29 AC29 V29 BG29 BE29 BM29 BQ29 BO29 R29 C29 F29:H29" name="Range1_30_3_19"/>
    <protectedRange sqref="K29:L29" name="Range2_23_3_19"/>
    <protectedRange sqref="S29:T29" name="Range4_23_3_19"/>
    <protectedRange sqref="AD29:AE29" name="Range6_23_3_19"/>
    <protectedRange sqref="AL29:AM29" name="Range8_23_3_19"/>
    <protectedRange sqref="AW29:AX29" name="Range10_23_3_19"/>
    <protectedRange sqref="BT29:BU29" name="Range12_23_3_19"/>
    <protectedRange sqref="CT29:CU29" name="Range14_32_3_19"/>
    <protectedRange sqref="CZ29:DA29" name="Range16_32_3_19"/>
    <protectedRange sqref="DF29:DG29" name="Range18_30_3_19"/>
    <protectedRange sqref="DI30:DJ30" name="Range19_31_3_20"/>
    <protectedRange sqref="DC30:DD30" name="Range17_32_3_20"/>
    <protectedRange sqref="CW30:CX30" name="Range15_32_3_20"/>
    <protectedRange sqref="BZ30:CM30" name="Range13_32_3_20"/>
    <protectedRange sqref="BJ30:BK30 BH30 BP30 BN30 BR30 BF30 BD30" name="Range11_23_3_20"/>
    <protectedRange sqref="AS30:AT30" name="Range9_23_3_20"/>
    <protectedRange sqref="AH30:AI30" name="Range7_23_3_20"/>
    <protectedRange sqref="W30:X30" name="Range5_23_3_20"/>
    <protectedRange sqref="O30:P30" name="Range3_23_3_20"/>
    <protectedRange sqref="N30 J30 BC30 AV30 AR30 AK30 AG30 AC30 V30 BG30 BE30 BM30 BQ30 BO30 R30 C30 F30:H30" name="Range1_30_3_20"/>
    <protectedRange sqref="K30:L30" name="Range2_23_3_20"/>
    <protectedRange sqref="S30:T30" name="Range4_23_3_20"/>
    <protectedRange sqref="AD30:AE30" name="Range6_23_3_20"/>
    <protectedRange sqref="AL30:AM30" name="Range8_23_3_20"/>
    <protectedRange sqref="AW30:AX30" name="Range10_23_3_20"/>
    <protectedRange sqref="BT30:BU30" name="Range12_23_3_20"/>
    <protectedRange sqref="CT30:CU30" name="Range14_32_3_20"/>
    <protectedRange sqref="CZ30:DA30" name="Range16_32_3_20"/>
    <protectedRange sqref="DF30:DG30" name="Range18_30_3_20"/>
    <protectedRange sqref="DI31:DJ31" name="Range19_31_3_21"/>
    <protectedRange sqref="DC31:DD31" name="Range17_32_3_21"/>
    <protectedRange sqref="CW31:CX31" name="Range15_32_3_21"/>
    <protectedRange sqref="BZ31:CM31" name="Range13_32_3_21"/>
    <protectedRange sqref="BJ31:BK31 BH31 BP31 BN31 BR31 BF31 BD31" name="Range11_23_3_21"/>
    <protectedRange sqref="AS31:AT31" name="Range9_23_3_21"/>
    <protectedRange sqref="AH31:AI31" name="Range7_23_3_21"/>
    <protectedRange sqref="W31:X31" name="Range5_23_3_21"/>
    <protectedRange sqref="O31:P31" name="Range3_23_3_21"/>
    <protectedRange sqref="N31 J31 BC31 AV31 AR31 AK31 AG31 AC31 V31 BG31 BE31 BM31 BQ31 BO31 R31 C31 F31:H31" name="Range1_30_3_21"/>
    <protectedRange sqref="K31:L31" name="Range2_23_3_21"/>
    <protectedRange sqref="S31:T31" name="Range4_23_3_21"/>
    <protectedRange sqref="AD31:AE31" name="Range6_23_3_21"/>
    <protectedRange sqref="AL31:AM31" name="Range8_23_3_21"/>
    <protectedRange sqref="AW31:AX31" name="Range10_23_3_21"/>
    <protectedRange sqref="BT31:BU31" name="Range12_23_3_21"/>
    <protectedRange sqref="CT31:CU31" name="Range14_32_3_21"/>
    <protectedRange sqref="CZ31:DA31" name="Range16_32_3_21"/>
    <protectedRange sqref="DF31:DG31" name="Range18_30_3_21"/>
    <protectedRange sqref="DI32:DJ32" name="Range19_31_3_22"/>
    <protectedRange sqref="DC32:DD32" name="Range17_32_3_22"/>
    <protectedRange sqref="CW32:CX32" name="Range15_32_3_22"/>
    <protectedRange sqref="BZ32:CM32" name="Range13_32_3_22"/>
    <protectedRange sqref="BJ32:BK32 BH32 BP32 BN32 BR32 BF32 BD32" name="Range11_23_3_22"/>
    <protectedRange sqref="AS32:AT32" name="Range9_23_3_22"/>
    <protectedRange sqref="AH32:AI32" name="Range7_23_3_22"/>
    <protectedRange sqref="W32:X32" name="Range5_23_3_22"/>
    <protectedRange sqref="O32:P32" name="Range3_23_3_22"/>
    <protectedRange sqref="N32 J32 BC32 AV32 AR32 AK32 AG32 AC32 V32 BG32 BE32 BM32 BQ32 BO32 R32 C32 F32:H32" name="Range1_30_3_22"/>
    <protectedRange sqref="K32:L32" name="Range2_23_3_22"/>
    <protectedRange sqref="S32:T32" name="Range4_23_3_22"/>
    <protectedRange sqref="AD32:AE32" name="Range6_23_3_22"/>
    <protectedRange sqref="AL32:AM32" name="Range8_23_3_22"/>
    <protectedRange sqref="AW32:AX32" name="Range10_23_3_22"/>
    <protectedRange sqref="BT32:BU32" name="Range12_23_3_22"/>
    <protectedRange sqref="CT32:CU32" name="Range14_32_3_22"/>
    <protectedRange sqref="CZ32:DA32" name="Range16_32_3_22"/>
    <protectedRange sqref="DF32:DG32" name="Range18_30_3_22"/>
    <protectedRange sqref="C33" name="Range1_30_3_23"/>
    <protectedRange sqref="DI33:DJ33" name="Range19_3"/>
    <protectedRange sqref="DC33:DD33" name="Range17_3"/>
    <protectedRange sqref="CW33:CX33" name="Range15_3"/>
    <protectedRange sqref="BZ33:CM33" name="Range13_3"/>
    <protectedRange sqref="BF33 BD33 BJ33:BK33 BH33 BP33 BN33 BR33" name="Range11_3"/>
    <protectedRange sqref="AS33:AT33" name="Range9_3"/>
    <protectedRange sqref="AH33:AI33" name="Range7_3"/>
    <protectedRange sqref="W33:X33" name="Range5_3"/>
    <protectedRange sqref="O33:P33" name="Range3_3"/>
    <protectedRange sqref="R33 N33 J33 BC33 AV33 AR33 AK33 AG33 AC33 V33 BG33 BE33 F33:H33 BM33 BQ33 BO33" name="Range1_3"/>
    <protectedRange sqref="K33:L33" name="Range2_3"/>
    <protectedRange sqref="S33:T33" name="Range4_3"/>
    <protectedRange sqref="AD33:AE33" name="Range6_3"/>
    <protectedRange sqref="AL33:AM33" name="Range8_3"/>
    <protectedRange sqref="AW33:AX33" name="Range10_3"/>
    <protectedRange sqref="BT33:BU33" name="Range12_3"/>
    <protectedRange sqref="CT33:CU33" name="Range14_3"/>
    <protectedRange sqref="CZ33:DA33" name="Range16_3"/>
    <protectedRange sqref="DF33:DG33" name="Range18_3"/>
    <protectedRange sqref="DI34:DJ34" name="Range19_31_3_23"/>
    <protectedRange sqref="DC34:DD34" name="Range17_32_3_23"/>
    <protectedRange sqref="CW34:CX34" name="Range15_32_3_23"/>
    <protectedRange sqref="BZ34:CM34" name="Range13_32_3_23"/>
    <protectedRange sqref="BJ34:BK34 BH34 BP34 BN34 BR34 BF34 BD34" name="Range11_23_3_23"/>
    <protectedRange sqref="AS34:AT34" name="Range9_23_3_23"/>
    <protectedRange sqref="AH34:AI34" name="Range7_23_3_23"/>
    <protectedRange sqref="W34:X34" name="Range5_23_3_23"/>
    <protectedRange sqref="O34:P34" name="Range3_23_3_23"/>
    <protectedRange sqref="N34 J34 BC34 AV34 AR34 AK34 AG34 AC34 V34 BG34 BE34 BM34 BQ34 BO34 R34 C34 F34:H34" name="Range1_30_3_24"/>
    <protectedRange sqref="K34:L34" name="Range2_23_3_23"/>
    <protectedRange sqref="S34:T34" name="Range4_23_3_23"/>
    <protectedRange sqref="AD34:AE34" name="Range6_23_3_23"/>
    <protectedRange sqref="AL34:AM34" name="Range8_23_3_23"/>
    <protectedRange sqref="AW34:AX34" name="Range10_23_3_23"/>
    <protectedRange sqref="BT34:BU34" name="Range12_23_3_23"/>
    <protectedRange sqref="CT34:CU34" name="Range14_32_3_23"/>
    <protectedRange sqref="CZ34:DA34" name="Range16_32_3_23"/>
    <protectedRange sqref="DF34:DG34" name="Range18_30_3_23"/>
    <protectedRange sqref="DI35:DJ35" name="Range19_31_3_24"/>
    <protectedRange sqref="DC35:DD35" name="Range17_32_3_24"/>
    <protectedRange sqref="CW35:CX35" name="Range15_32_3_24"/>
    <protectedRange sqref="BZ35:CM35" name="Range13_32_3_24"/>
    <protectedRange sqref="BJ35:BK35 BH35 BP35 BN35 BR35 BF35 BD35" name="Range11_23_3_24"/>
    <protectedRange sqref="AS35:AT35" name="Range9_23_3_24"/>
    <protectedRange sqref="AH35:AI35" name="Range7_23_3_24"/>
    <protectedRange sqref="W35:X35" name="Range5_23_3_24"/>
    <protectedRange sqref="O35:P35" name="Range3_23_3_24"/>
    <protectedRange sqref="N35 J35 BC35 AV35 AR35 AK35 AG35 AC35 V35 BG35 BE35 BM35 BQ35 BO35 R35 C35 F35:H35" name="Range1_30_3_25"/>
    <protectedRange sqref="K35:L35" name="Range2_23_3_24"/>
    <protectedRange sqref="S35:T35" name="Range4_23_3_24"/>
    <protectedRange sqref="AD35:AE35" name="Range6_23_3_24"/>
    <protectedRange sqref="AL35:AM35" name="Range8_23_3_24"/>
    <protectedRange sqref="AW35:AX35" name="Range10_23_3_24"/>
    <protectedRange sqref="BT35:BU35" name="Range12_23_3_24"/>
    <protectedRange sqref="CT35:CU35" name="Range14_32_3_24"/>
    <protectedRange sqref="CZ35:DA35" name="Range16_32_3_24"/>
    <protectedRange sqref="DF35:DG35" name="Range18_30_3_24"/>
    <protectedRange sqref="DI37:DJ37" name="Range19_31_3_25"/>
    <protectedRange sqref="DC37:DD37" name="Range17_32_3_25"/>
    <protectedRange sqref="CW37:CX37" name="Range15_32_3_25"/>
    <protectedRange sqref="BZ37:CM37" name="Range13_32_3_25"/>
    <protectedRange sqref="BJ37:BK37 BH37 BP37 BN37 BR37 BF37 BD37" name="Range11_23_3_25"/>
    <protectedRange sqref="AS37:AT37" name="Range9_23_3_25"/>
    <protectedRange sqref="AH37:AI37" name="Range7_23_3_25"/>
    <protectedRange sqref="W37:X37" name="Range5_23_3_25"/>
    <protectedRange sqref="O37:P37" name="Range3_23_3_25"/>
    <protectedRange sqref="N37 J37 BC37 AV37 AR37 AK37 AG37 AC37 V37 BG37 BE37 BM37 BQ37 BO37 R37 C37 F37:H37" name="Range1_30_3_26"/>
    <protectedRange sqref="K37:L37" name="Range2_23_3_25"/>
    <protectedRange sqref="S37:T37" name="Range4_23_3_25"/>
    <protectedRange sqref="AD37:AE37" name="Range6_23_3_25"/>
    <protectedRange sqref="AL37:AM37" name="Range8_23_3_25"/>
    <protectedRange sqref="AW37:AX37" name="Range10_23_3_25"/>
    <protectedRange sqref="BT37:BU37" name="Range12_23_3_25"/>
    <protectedRange sqref="CT37:CU37" name="Range14_32_3_25"/>
    <protectedRange sqref="CZ37:DA37" name="Range16_32_3_25"/>
    <protectedRange sqref="DF37:DG37" name="Range18_30_3_25"/>
    <protectedRange sqref="DI38:DJ38" name="Range19_31_3_26"/>
    <protectedRange sqref="DC38:DD38" name="Range17_32_3_26"/>
    <protectedRange sqref="CW38:CX38" name="Range15_32_3_26"/>
    <protectedRange sqref="BZ38:CM38" name="Range13_32_3_26"/>
    <protectedRange sqref="BJ38:BK38 BH38 BP38 BN38 BR38 BF38 BD38" name="Range11_23_3_26"/>
    <protectedRange sqref="AS38:AT38" name="Range9_23_3_26"/>
    <protectedRange sqref="AH38:AI38" name="Range7_23_3_26"/>
    <protectedRange sqref="W38:X38" name="Range5_23_3_26"/>
    <protectedRange sqref="O38:P38" name="Range3_23_3_26"/>
    <protectedRange sqref="N38 J38 BC38 AV38 AR38 AK38 AG38 AC38 V38 BG38 BE38 BM38 BQ38 BO38 R38 C38 F38:H38" name="Range1_30_3_27"/>
    <protectedRange sqref="K38:L38" name="Range2_23_3_26"/>
    <protectedRange sqref="S38:T38" name="Range4_23_3_26"/>
    <protectedRange sqref="AD38:AE38" name="Range6_23_3_26"/>
    <protectedRange sqref="AL38:AM38" name="Range8_23_3_26"/>
    <protectedRange sqref="AW38:AX38" name="Range10_23_3_26"/>
    <protectedRange sqref="BT38:BU38" name="Range12_23_3_26"/>
    <protectedRange sqref="CT38:CU38" name="Range14_32_3_26"/>
    <protectedRange sqref="CZ38:DA38" name="Range16_32_3_26"/>
    <protectedRange sqref="DF38:DG38" name="Range18_30_3_26"/>
    <protectedRange sqref="DI39:DJ39" name="Range19_31_3_27"/>
    <protectedRange sqref="DC39:DD39" name="Range17_32_3_27"/>
    <protectedRange sqref="CW39:CX39" name="Range15_32_3_27"/>
    <protectedRange sqref="BZ39:CM39" name="Range13_32_3_27"/>
    <protectedRange sqref="BJ39:BK39 BH39 BP39 BN39 BR39 BF39 BD39" name="Range11_23_3_27"/>
    <protectedRange sqref="AS39:AT39" name="Range9_23_3_27"/>
    <protectedRange sqref="AH39:AI39" name="Range7_23_3_27"/>
    <protectedRange sqref="W39:X39" name="Range5_23_3_27"/>
    <protectedRange sqref="O39:P39" name="Range3_23_3_27"/>
    <protectedRange sqref="N39 J39 BC39 AV39 AR39 AK39 AG39 AC39 V39 BG39 BE39 BM39 BQ39 BO39 R39 C39 F39:H39" name="Range1_30_3_28"/>
    <protectedRange sqref="K39:L39" name="Range2_23_3_27"/>
    <protectedRange sqref="S39:T39" name="Range4_23_3_27"/>
    <protectedRange sqref="AD39:AE39" name="Range6_23_3_27"/>
    <protectedRange sqref="AL39:AM39" name="Range8_23_3_27"/>
    <protectedRange sqref="AW39:AX39" name="Range10_23_3_27"/>
    <protectedRange sqref="BT39:BU39" name="Range12_23_3_27"/>
    <protectedRange sqref="CT39:CU39" name="Range14_32_3_27"/>
    <protectedRange sqref="CZ39:DA39" name="Range16_32_3_27"/>
    <protectedRange sqref="DF39:DG39" name="Range18_30_3_27"/>
    <protectedRange sqref="DI40:DJ40" name="Range19_31_3_28"/>
    <protectedRange sqref="DC40:DD40" name="Range17_32_3_28"/>
    <protectedRange sqref="CW40:CX40" name="Range15_32_3_28"/>
    <protectedRange sqref="BZ40:CM40" name="Range13_32_3_28"/>
    <protectedRange sqref="BJ40:BK40 BH40 BP40 BN40 BR40 BF40 BD40" name="Range11_23_3_28"/>
    <protectedRange sqref="AS40:AT40" name="Range9_23_3_28"/>
    <protectedRange sqref="AH40:AI40" name="Range7_23_3_28"/>
    <protectedRange sqref="AD40:AE40" name="Range6_23_3_28"/>
    <protectedRange sqref="AL40:AM40" name="Range8_23_3_28"/>
    <protectedRange sqref="AW40:AX40" name="Range10_23_3_28"/>
    <protectedRange sqref="BT40:BU40" name="Range12_23_3_28"/>
    <protectedRange sqref="CT40:CU40" name="Range14_32_3_28"/>
    <protectedRange sqref="CZ40:DA40" name="Range16_32_3_28"/>
    <protectedRange sqref="DF40:DG40" name="Range18_30_3_28"/>
    <protectedRange sqref="DI41:DJ41" name="Range19_31_3_29"/>
    <protectedRange sqref="DC41:DD41" name="Range17_32_3_29"/>
    <protectedRange sqref="CW41:CX41" name="Range15_32_3_29"/>
    <protectedRange sqref="BZ41:CM41" name="Range13_32_3_29"/>
    <protectedRange sqref="BJ41:BK41 BH41 BP41 BN41 BR41 BF41 BD41" name="Range11_23_3_29"/>
    <protectedRange sqref="AS41:AT41" name="Range9_23_3_29"/>
    <protectedRange sqref="AH41:AI41" name="Range7_23_3_29"/>
    <protectedRange sqref="W41:X41" name="Range5_23_3_28"/>
    <protectedRange sqref="O41:P41" name="Range3_23_3_28"/>
    <protectedRange sqref="N41 J41 BC41 AV41 AR41 AK41 AG41 AC41 V41 BG41 BE41 BM41 BQ41 BO41 R41 C41 F41:H41" name="Range1_30_3_29"/>
    <protectedRange sqref="K41:L41" name="Range2_23_3_28"/>
    <protectedRange sqref="S41:T41" name="Range4_23_3_28"/>
    <protectedRange sqref="AD41:AE41" name="Range6_23_3_29"/>
    <protectedRange sqref="AL41:AM41" name="Range8_23_3_29"/>
    <protectedRange sqref="AW41:AX41" name="Range10_23_3_29"/>
    <protectedRange sqref="BT41:BU41" name="Range12_23_3_29"/>
    <protectedRange sqref="CT41:CU41" name="Range14_32_3_29"/>
    <protectedRange sqref="CZ41:DA41" name="Range16_32_3_29"/>
    <protectedRange sqref="DF41:DG41" name="Range18_30_3_29"/>
    <protectedRange sqref="DI42:DJ42" name="Range19_31_3_30"/>
    <protectedRange sqref="DC42:DD42" name="Range17_32_3_30"/>
    <protectedRange sqref="CW42:CX42" name="Range15_32_3_30"/>
    <protectedRange sqref="BZ42:CM42" name="Range13_32_3_30"/>
    <protectedRange sqref="BJ42:BK42 BH42 BP42 BN42 BR42 BF42 BD42" name="Range11_23_3_30"/>
    <protectedRange sqref="AS42:AT42" name="Range9_23_3_30"/>
    <protectedRange sqref="AH42:AI42" name="Range7_23_3_30"/>
    <protectedRange sqref="W42:X42" name="Range5_23_3_29"/>
    <protectedRange sqref="O42:P42" name="Range3_23_3_29"/>
    <protectedRange sqref="N42 J42 BC42 AV42 AR42 AK42 AG42 AC42 V42 BG42 BE42 BM42 BQ42 BO42 R42 C42 F42:H42" name="Range1_30_3_30"/>
    <protectedRange sqref="K42:L42" name="Range2_23_3_29"/>
    <protectedRange sqref="S42:T42" name="Range4_23_3_29"/>
    <protectedRange sqref="AD42:AE42" name="Range6_23_3_30"/>
    <protectedRange sqref="AL42:AM42" name="Range8_23_3_30"/>
    <protectedRange sqref="AW42:AX42" name="Range10_23_3_30"/>
    <protectedRange sqref="BT42:BU42" name="Range12_23_3_30"/>
    <protectedRange sqref="CT42:CU42" name="Range14_32_3_30"/>
    <protectedRange sqref="CZ42:DA42" name="Range16_32_3_30"/>
    <protectedRange sqref="DF42:DG42" name="Range18_30_3_30"/>
    <protectedRange sqref="DI43:DJ43" name="Range19_31_3_32"/>
    <protectedRange sqref="DC43:DD43" name="Range17_32_3_32"/>
    <protectedRange sqref="CW43:CX43" name="Range15_32_3_32"/>
    <protectedRange sqref="BZ43:CM43" name="Range13_32_3_32"/>
    <protectedRange sqref="BJ43:BK43 BH43 BP43 BN43 BR43 BF43 BD43" name="Range11_23_3_32"/>
    <protectedRange sqref="AS43:AT43" name="Range9_23_3_32"/>
    <protectedRange sqref="AH43:AI43" name="Range7_23_3_32"/>
    <protectedRange sqref="W43:X43" name="Range5_23_3_31"/>
    <protectedRange sqref="O43:P43" name="Range3_23_3_31"/>
    <protectedRange sqref="N43 J43 BC43 AV43 AR43 AK43 AG43 AC43 V43 BG43 BE43 BM43 BQ43 BO43 R43 C43 F43:H43" name="Range1_30_3_32"/>
    <protectedRange sqref="K43:L43" name="Range2_23_3_31"/>
    <protectedRange sqref="S43:T43" name="Range4_23_3_31"/>
    <protectedRange sqref="AD43:AE43" name="Range6_23_3_32"/>
    <protectedRange sqref="AL43:AM43" name="Range8_23_3_32"/>
    <protectedRange sqref="AW43:AX43" name="Range10_23_3_32"/>
    <protectedRange sqref="BT43:BU43" name="Range12_23_3_32"/>
    <protectedRange sqref="CT43:CU43" name="Range14_32_3_32"/>
    <protectedRange sqref="CZ43:DA43" name="Range16_32_3_32"/>
    <protectedRange sqref="DF43:DG43" name="Range18_30_3_32"/>
    <protectedRange sqref="DI44:DJ44" name="Range19_31_3_33"/>
    <protectedRange sqref="DC44:DD44" name="Range17_32_3_33"/>
    <protectedRange sqref="CW44:CX44" name="Range15_32_3_33"/>
    <protectedRange sqref="BZ44:CM44" name="Range13_32_3_33"/>
    <protectedRange sqref="BJ44:BK44 BH44 BP44 BN44 BR44 BF44 BD44" name="Range11_23_3_33"/>
    <protectedRange sqref="AS44:AT44" name="Range9_23_3_33"/>
    <protectedRange sqref="AH44:AI44" name="Range7_23_3_33"/>
    <protectedRange sqref="W44:X44" name="Range5_23_3_32"/>
    <protectedRange sqref="O44:P44" name="Range3_23_3_32"/>
    <protectedRange sqref="N44 J44 BC44 AV44 AR44 AK44 AG44 AC44 V44 BG44 BE44 BM44 BQ44 BO44 R44 C44 F44:H44" name="Range1_30_3_33"/>
    <protectedRange sqref="K44:L44" name="Range2_23_3_32"/>
    <protectedRange sqref="S44:T44" name="Range4_23_3_32"/>
    <protectedRange sqref="AD44:AE44" name="Range6_23_3_33"/>
    <protectedRange sqref="AL44:AM44" name="Range8_23_3_33"/>
    <protectedRange sqref="AW44:AX44" name="Range10_23_3_33"/>
    <protectedRange sqref="BT44:BU44" name="Range12_23_3_33"/>
    <protectedRange sqref="CT44:CU44" name="Range14_32_3_33"/>
    <protectedRange sqref="CZ44:DA44" name="Range16_32_3_33"/>
    <protectedRange sqref="DF44:DG44" name="Range18_30_3_33"/>
    <protectedRange sqref="DI45:DJ45" name="Range19_31_3_34"/>
    <protectedRange sqref="DC45:DD45" name="Range17_32_3_34"/>
    <protectedRange sqref="CW45:CX45" name="Range15_32_3_34"/>
    <protectedRange sqref="BZ45:CM45" name="Range13_32_3_34"/>
    <protectedRange sqref="BJ45:BK45 BH45 BP45 BN45 BR45 BF45 BD45" name="Range11_23_3_34"/>
    <protectedRange sqref="AS45:AT45" name="Range9_23_3_34"/>
    <protectedRange sqref="AH45:AI45" name="Range7_23_3_34"/>
    <protectedRange sqref="W45:X45" name="Range5_23_3_33"/>
    <protectedRange sqref="O45:P45" name="Range3_23_3_33"/>
    <protectedRange sqref="N45 J45 BC45 AV45 AR45 AK45 AG45 AC45 V45 BG45 BE45 BM45 BQ45 BO45 R45 C45 F45:H45" name="Range1_30_3_34"/>
    <protectedRange sqref="K45:L45" name="Range2_23_3_33"/>
    <protectedRange sqref="S45:T45" name="Range4_23_3_33"/>
    <protectedRange sqref="AD45:AE45" name="Range6_23_3_34"/>
    <protectedRange sqref="AL45:AM45" name="Range8_23_3_34"/>
    <protectedRange sqref="AW45:AX45" name="Range10_23_3_34"/>
    <protectedRange sqref="BT45:BU45" name="Range12_23_3_34"/>
    <protectedRange sqref="CT45:CU45" name="Range14_32_3_34"/>
    <protectedRange sqref="CZ45:DA45" name="Range16_32_3_34"/>
    <protectedRange sqref="DF45:DG45" name="Range18_30_3_34"/>
    <protectedRange sqref="DI46:DJ46" name="Range19_31_3_35"/>
    <protectedRange sqref="DC46:DD46" name="Range17_32_3_35"/>
    <protectedRange sqref="CW46:CX46" name="Range15_32_3_35"/>
    <protectedRange sqref="BZ46:CM46" name="Range13_32_3_35"/>
    <protectedRange sqref="BJ46:BK46 BH46 BP46 BN46 BR46 BF46 BD46" name="Range11_23_3_35"/>
    <protectedRange sqref="AS46:AT46" name="Range9_23_3_35"/>
    <protectedRange sqref="AH46:AI46" name="Range7_23_3_35"/>
    <protectedRange sqref="W46:X46" name="Range5_23_3_34"/>
    <protectedRange sqref="O46:P46" name="Range3_23_3_34"/>
    <protectedRange sqref="N46 J46 BC46 AV46 AR46 AK46 AG46 AC46 V46 BG46 BE46 BM46 BQ46 BO46 R46 C46 F46:H46" name="Range1_30_3_35"/>
    <protectedRange sqref="K46:L46" name="Range2_23_3_34"/>
    <protectedRange sqref="S46:T46" name="Range4_23_3_34"/>
    <protectedRange sqref="AD46:AE46" name="Range6_23_3_35"/>
    <protectedRange sqref="AL46:AM46" name="Range8_23_3_35"/>
    <protectedRange sqref="AW46:AX46" name="Range10_23_3_35"/>
    <protectedRange sqref="BT46:BU46" name="Range12_23_3_35"/>
    <protectedRange sqref="CT46:CU46" name="Range14_32_3_35"/>
    <protectedRange sqref="CZ46:DA46" name="Range16_32_3_35"/>
    <protectedRange sqref="DF46:DG46" name="Range18_30_3_35"/>
    <protectedRange sqref="DI47:DJ47" name="Range19_31_3_36"/>
    <protectedRange sqref="DC47:DD47" name="Range17_32_3_36"/>
    <protectedRange sqref="CW47:CX47" name="Range15_32_3_36"/>
    <protectedRange sqref="BZ47:CM47" name="Range13_32_3_36"/>
    <protectedRange sqref="BJ47:BK47 BH47 BP47 BN47 BR47 BF47 BD47" name="Range11_23_3_36"/>
    <protectedRange sqref="AS47:AT47" name="Range9_23_3_36"/>
    <protectedRange sqref="AH47:AI47" name="Range7_23_3_36"/>
    <protectedRange sqref="W47:X47" name="Range5_23_3_35"/>
    <protectedRange sqref="O47:P47" name="Range3_23_3_35"/>
    <protectedRange sqref="N47 J47 BC47 AV47 AR47 AK47 AG47 AC47 V47 BG47 BE47 BM47 BQ47 BO47 R47 C47 F47:H47" name="Range1_30_3_36"/>
    <protectedRange sqref="K47:L47" name="Range2_23_3_35"/>
    <protectedRange sqref="S47:T47" name="Range4_23_3_35"/>
    <protectedRange sqref="AD47:AE47" name="Range6_23_3_36"/>
    <protectedRange sqref="AL47:AM47" name="Range8_23_3_36"/>
    <protectedRange sqref="AW47:AX47" name="Range10_23_3_36"/>
    <protectedRange sqref="BT47:BU47" name="Range12_23_3_36"/>
    <protectedRange sqref="CT47:CU47" name="Range14_32_3_36"/>
    <protectedRange sqref="CZ47:DA47" name="Range16_32_3_36"/>
    <protectedRange sqref="DF47:DG47" name="Range18_30_3_36"/>
    <protectedRange sqref="DI48:DJ48" name="Range19_31_3_37"/>
    <protectedRange sqref="DC48:DD48" name="Range17_32_3_37"/>
    <protectedRange sqref="CW48:CX48" name="Range15_32_3_37"/>
    <protectedRange sqref="BZ48:CM48" name="Range13_32_3_37"/>
    <protectedRange sqref="BJ48:BK48 BH48 BP48 BN48 BR48 BF48 BD48" name="Range11_23_3_37"/>
    <protectedRange sqref="AS48:AT48" name="Range9_23_3_37"/>
    <protectedRange sqref="AH48:AI48" name="Range7_23_3_37"/>
    <protectedRange sqref="W48:X48" name="Range5_23_3_36"/>
    <protectedRange sqref="O48:P48" name="Range3_23_3_36"/>
    <protectedRange sqref="N48 J48 BC48 AV48 AR48 AK48 AG48 AC48 V48 BG48 BE48 BM48 BQ48 BO48 R48 C48 F48:H48" name="Range1_30_3_37"/>
    <protectedRange sqref="K48:L48" name="Range2_23_3_36"/>
    <protectedRange sqref="S48:T48" name="Range4_23_3_36"/>
    <protectedRange sqref="AD48:AE48" name="Range6_23_3_37"/>
    <protectedRange sqref="AL48:AM48" name="Range8_23_3_37"/>
    <protectedRange sqref="AW48:AX48" name="Range10_23_3_37"/>
    <protectedRange sqref="BT48:BU48" name="Range12_23_3_37"/>
    <protectedRange sqref="CT48:CU48" name="Range14_32_3_37"/>
    <protectedRange sqref="CZ48:DA48" name="Range16_32_3_37"/>
    <protectedRange sqref="DF48:DG48" name="Range18_30_3_37"/>
    <protectedRange sqref="DI49:DJ49" name="Range19_31_3_38"/>
    <protectedRange sqref="DC49:DD49" name="Range17_32_3_38"/>
    <protectedRange sqref="CW49:CX49" name="Range15_32_3_38"/>
    <protectedRange sqref="BZ49:CM49" name="Range13_32_3_38"/>
    <protectedRange sqref="BJ49:BK49 BH49 BP49 BN49 BR49 BF49 BD49" name="Range11_23_3_38"/>
    <protectedRange sqref="AS49:AT49" name="Range9_23_3_38"/>
    <protectedRange sqref="AH49:AI49" name="Range7_23_3_38"/>
    <protectedRange sqref="W49:X49" name="Range5_23_3_37"/>
    <protectedRange sqref="O49:P49" name="Range3_23_3_37"/>
    <protectedRange sqref="N49 J49 BC49 AV49 AR49 AK49 AG49 AC49 V49 BG49 BE49 BM49 BQ49 BO49 R49 C49 F49:H49" name="Range1_30_3_38"/>
    <protectedRange sqref="K49:L49" name="Range2_23_3_37"/>
    <protectedRange sqref="S49:T49" name="Range4_23_3_37"/>
    <protectedRange sqref="AD49:AE49" name="Range6_23_3_38"/>
    <protectedRange sqref="AL49:AM49" name="Range8_23_3_38"/>
    <protectedRange sqref="AW49:AX49" name="Range10_23_3_38"/>
    <protectedRange sqref="BT49:BU49" name="Range12_23_3_38"/>
    <protectedRange sqref="CT49:CU49" name="Range14_32_3_38"/>
    <protectedRange sqref="CZ49:DA49" name="Range16_32_3_38"/>
    <protectedRange sqref="DF49:DG49" name="Range18_30_3_38"/>
    <protectedRange sqref="DI50:DJ50" name="Range19_31_3_39"/>
    <protectedRange sqref="DC50:DD50" name="Range17_32_3_39"/>
    <protectedRange sqref="CW50:CX50" name="Range15_32_3_39"/>
    <protectedRange sqref="BZ50:CM50" name="Range13_32_3_39"/>
    <protectedRange sqref="BJ50:BK50 BH50 BP50 BN50 BR50 BF50 BD50" name="Range11_23_3_39"/>
    <protectedRange sqref="AS50:AT50" name="Range9_23_3_39"/>
    <protectedRange sqref="AH50:AI50" name="Range7_23_3_39"/>
    <protectedRange sqref="W50:X50" name="Range5_23_3_38"/>
    <protectedRange sqref="O50:P50" name="Range3_23_3_38"/>
    <protectedRange sqref="N50 J50 BC50 AV50 AR50 AK50 AG50 AC50 V50 BG50 BE50 BM50 BQ50 BO50 R50 C50 F50:H50" name="Range1_30_3_39"/>
    <protectedRange sqref="K50:L50" name="Range2_23_3_38"/>
    <protectedRange sqref="S50:T50" name="Range4_23_3_38"/>
    <protectedRange sqref="AD50:AE50" name="Range6_23_3_39"/>
    <protectedRange sqref="AL50:AM50" name="Range8_23_3_39"/>
    <protectedRange sqref="AW50:AX50" name="Range10_23_3_39"/>
    <protectedRange sqref="BT50:BU50" name="Range12_23_3_39"/>
    <protectedRange sqref="CT50:CU50" name="Range14_32_3_39"/>
    <protectedRange sqref="CZ50:DA50" name="Range16_32_3_39"/>
    <protectedRange sqref="DF50:DG50" name="Range18_30_3_39"/>
    <protectedRange sqref="DI51:DJ51" name="Range19_31_3_40"/>
    <protectedRange sqref="DC51:DD51" name="Range17_32_3_40"/>
    <protectedRange sqref="CW51:CX51" name="Range15_32_3_40"/>
    <protectedRange sqref="BZ51:CM51" name="Range13_32_3_40"/>
    <protectedRange sqref="BJ51:BK51 BH51 BP51 BN51 BR51 BF51 BD51" name="Range11_23_3_40"/>
    <protectedRange sqref="AS51:AT51" name="Range9_23_3_40"/>
    <protectedRange sqref="AH51:AI51" name="Range7_23_3_40"/>
    <protectedRange sqref="W51:X51" name="Range5_23_3_39"/>
    <protectedRange sqref="O51:P51" name="Range3_23_3_39"/>
    <protectedRange sqref="N51 J51 BC51 AV51 AR51 AK51 AG51 AC51 V51 BG51 BE51 BM51 BQ51 BO51 R51 C51 F51:H51" name="Range1_30_3_40"/>
    <protectedRange sqref="K51:L51" name="Range2_23_3_39"/>
    <protectedRange sqref="S51:T51" name="Range4_23_3_39"/>
    <protectedRange sqref="AD51:AE51" name="Range6_23_3_40"/>
    <protectedRange sqref="AL51:AM51" name="Range8_23_3_40"/>
    <protectedRange sqref="AW51:AX51" name="Range10_23_3_40"/>
    <protectedRange sqref="BT51:BU51" name="Range12_23_3_40"/>
    <protectedRange sqref="CT51:CU51" name="Range14_32_3_40"/>
    <protectedRange sqref="CZ51:DA51" name="Range16_32_3_40"/>
    <protectedRange sqref="DF51:DG51" name="Range18_30_3_40"/>
    <protectedRange sqref="DI52:DJ52" name="Range19_31_3_41"/>
    <protectedRange sqref="DC52:DD52" name="Range17_32_3_41"/>
    <protectedRange sqref="CW52:CX52" name="Range15_32_3_41"/>
    <protectedRange sqref="BZ52:CM52" name="Range13_32_3_41"/>
    <protectedRange sqref="BJ52:BK52 BH52 BP52 BN52 BR52 BF52 BD52" name="Range11_23_3_41"/>
    <protectedRange sqref="AS52:AT52" name="Range9_23_3_41"/>
    <protectedRange sqref="AH52:AI52" name="Range7_23_3_41"/>
    <protectedRange sqref="W52:X52" name="Range5_23_3_40"/>
    <protectedRange sqref="O52:P52" name="Range3_23_3_40"/>
    <protectedRange sqref="N52 J52 BC52 AV52 AR52 AK52 AG52 AC52 V52 BG52 BE52 BM52 BQ52 BO52 R52 C52 F52:H52" name="Range1_30_3_41"/>
    <protectedRange sqref="K52:L52" name="Range2_23_3_40"/>
    <protectedRange sqref="S52:T52" name="Range4_23_3_40"/>
    <protectedRange sqref="AD52:AE52" name="Range6_23_3_41"/>
    <protectedRange sqref="AL52:AM52" name="Range8_23_3_41"/>
    <protectedRange sqref="AW52:AX52" name="Range10_23_3_41"/>
    <protectedRange sqref="BT52:BU52" name="Range12_23_3_41"/>
    <protectedRange sqref="CT52:CU52" name="Range14_32_3_41"/>
    <protectedRange sqref="CZ52:DA52" name="Range16_32_3_41"/>
    <protectedRange sqref="DF52:DG52" name="Range18_30_3_41"/>
    <protectedRange sqref="DI54:DJ54" name="Range19_4"/>
    <protectedRange sqref="DC54:DD54" name="Range17_4"/>
    <protectedRange sqref="CW54:CX54" name="Range15_4"/>
    <protectedRange sqref="BZ54:CM54" name="Range13_4"/>
    <protectedRange sqref="BF54 BD54 BJ54:BK54 BH54 BP54 BN54 BR54" name="Range11_4"/>
    <protectedRange sqref="AS54:AT54" name="Range9_4"/>
    <protectedRange sqref="AH54:AI54" name="Range7_4"/>
    <protectedRange sqref="W54:X54" name="Range5_4"/>
    <protectedRange sqref="O54:P54" name="Range3_4"/>
    <protectedRange sqref="R54 N54 J54 BC54 AV54 AR54 AK54 AG54 AC54 V54 BG54 BE54 C54 BM54 BQ54 BO54 F54:H54" name="Range1_4"/>
    <protectedRange sqref="K54:L54" name="Range2_4"/>
    <protectedRange sqref="S54:T54" name="Range4_4"/>
    <protectedRange sqref="AD54:AE54" name="Range6_4"/>
    <protectedRange sqref="AL54:AM54" name="Range8_4"/>
    <protectedRange sqref="AW54:AX54" name="Range10_4"/>
    <protectedRange sqref="BT54:BU54" name="Range12_4"/>
    <protectedRange sqref="CT54:CU54" name="Range14_4"/>
    <protectedRange sqref="CZ54:DA54" name="Range16_4"/>
    <protectedRange sqref="DF54:DG54" name="Range18_4"/>
    <protectedRange sqref="DI55:DJ55" name="Range19_31_3_42"/>
    <protectedRange sqref="DC55:DD55" name="Range17_32_3_42"/>
    <protectedRange sqref="CW55:CX55" name="Range15_32_3_42"/>
    <protectedRange sqref="BZ55:CM55" name="Range13_32_3_42"/>
    <protectedRange sqref="BJ55:BK55 BH55 BP55 BN55 BR55 BF55 BD55" name="Range11_23_3_42"/>
    <protectedRange sqref="AS55:AT55" name="Range9_23_3_42"/>
    <protectedRange sqref="AH55:AI55" name="Range7_23_3_42"/>
    <protectedRange sqref="W55:X55" name="Range5_23_3_41"/>
    <protectedRange sqref="O55:P55" name="Range3_23_3_41"/>
    <protectedRange sqref="N55 J55 BC55 AV55 AR55 AK55 AG55 AC55 V55 BG55 BE55 BM55 BQ55 BO55 R55 F55:H55" name="Range1_30_3_42"/>
    <protectedRange sqref="K55:L55" name="Range2_23_3_41"/>
    <protectedRange sqref="S55:T55" name="Range4_23_3_41"/>
    <protectedRange sqref="AD55:AE55" name="Range6_23_3_42"/>
    <protectedRange sqref="AL55:AM55" name="Range8_23_3_42"/>
    <protectedRange sqref="AW55:AX55" name="Range10_23_3_42"/>
    <protectedRange sqref="BT55:BU55" name="Range12_23_3_42"/>
    <protectedRange sqref="CT55:CU55" name="Range14_32_3_42"/>
    <protectedRange sqref="CZ55:DA55" name="Range16_32_3_42"/>
    <protectedRange sqref="DF55:DG55" name="Range18_30_3_42"/>
    <protectedRange sqref="C55" name="Range1_5"/>
    <protectedRange sqref="BJ56:BK56 BH56 BP56 BN56 BR56 BF56 BD56" name="Range11_23_3_43"/>
    <protectedRange sqref="BC56 BG56 BE56 BM56 BQ56 BO56 C56" name="Range1_30_3_43"/>
    <protectedRange sqref="BT56:BU56" name="Range12_23_3_43"/>
    <protectedRange sqref="AS56:AT56" name="Range9_5"/>
    <protectedRange sqref="AH56:AI56" name="Range7_5"/>
    <protectedRange sqref="W56:X56" name="Range5_5"/>
    <protectedRange sqref="O56:P56" name="Range3_5"/>
    <protectedRange sqref="R56 N56 J56 AV56 AR56 AK56 AG56 AC56 V56 F56:H56" name="Range1_6"/>
    <protectedRange sqref="K56:L56" name="Range2_5"/>
    <protectedRange sqref="S56:T56" name="Range4_5"/>
    <protectedRange sqref="AD56:AE56" name="Range6_5"/>
    <protectedRange sqref="AL56:AM56" name="Range8_5"/>
    <protectedRange sqref="AW56:AX56" name="Range10_5"/>
    <protectedRange sqref="DI56:DJ56" name="Range19_5"/>
    <protectedRange sqref="DC56:DD56" name="Range17_5"/>
    <protectedRange sqref="CW56:CX56" name="Range15_5"/>
    <protectedRange sqref="BZ56:CM56" name="Range13_5"/>
    <protectedRange sqref="CT56:CU56" name="Range14_5"/>
    <protectedRange sqref="CZ56:DA56" name="Range16_5"/>
    <protectedRange sqref="DF56:DG56" name="Range18_5"/>
    <protectedRange sqref="DI57:DJ57" name="Range19_31_3_43"/>
    <protectedRange sqref="DC57:DD57" name="Range17_32_3_43"/>
    <protectedRange sqref="CW57:CX57" name="Range15_32_3_43"/>
    <protectedRange sqref="BZ57:CM57" name="Range13_32_3_43"/>
    <protectedRange sqref="BJ57:BK57 BH57 BP57 BN57 BR57 BF57 BD57" name="Range11_23_3_44"/>
    <protectedRange sqref="AS57:AT57" name="Range9_23_3_43"/>
    <protectedRange sqref="AH57:AI57" name="Range7_23_3_43"/>
    <protectedRange sqref="W57:X57" name="Range5_23_3_42"/>
    <protectedRange sqref="O57:P57" name="Range3_23_3_42"/>
    <protectedRange sqref="N57 J57 BC57 AV57 AR57 AK57 AG57 AC57 V57 BG57 BE57 BM57 BQ57 BO57 R57 C57 F57:H57" name="Range1_30_3_44"/>
    <protectedRange sqref="K57:L57" name="Range2_23_3_42"/>
    <protectedRange sqref="S57:T57" name="Range4_23_3_42"/>
    <protectedRange sqref="AD57:AE57" name="Range6_23_3_43"/>
    <protectedRange sqref="AL57:AM57" name="Range8_23_3_43"/>
    <protectedRange sqref="AW57:AX57" name="Range10_23_3_43"/>
    <protectedRange sqref="BT57:BU57" name="Range12_23_3_44"/>
    <protectedRange sqref="CT57:CU57" name="Range14_32_3_43"/>
    <protectedRange sqref="CZ57:DA57" name="Range16_32_3_43"/>
    <protectedRange sqref="DF57:DG57" name="Range18_30_3_43"/>
    <protectedRange sqref="C58" name="Range1_30_3_45"/>
    <protectedRange sqref="DI58:DJ58" name="Range19_6"/>
    <protectedRange sqref="DC58:DD58" name="Range17_6"/>
    <protectedRange sqref="CW58:CX58" name="Range15_6"/>
    <protectedRange sqref="BZ58:CM58" name="Range13_6"/>
    <protectedRange sqref="BF58 BD58 BJ58:BK58 BH58 BP58 BN58 BR58" name="Range11_5"/>
    <protectedRange sqref="AS58:AT58" name="Range9_6"/>
    <protectedRange sqref="AH58:AI58" name="Range7_6"/>
    <protectedRange sqref="W58:X58" name="Range5_6"/>
    <protectedRange sqref="O58:P58" name="Range3_6"/>
    <protectedRange sqref="R58 N58 J58 BC58 AV58 AR58 AK58 AG58 AC58 V58 BG58 BE58 F58:H58 BM58 BQ58 BO58" name="Range1_7"/>
    <protectedRange sqref="K58:L58" name="Range2_6"/>
    <protectedRange sqref="S58:T58" name="Range4_6"/>
    <protectedRange sqref="AD58:AE58" name="Range6_6"/>
    <protectedRange sqref="AL58:AM58" name="Range8_6"/>
    <protectedRange sqref="AW58:AX58" name="Range10_6"/>
    <protectedRange sqref="BT58:BU58" name="Range12_5"/>
    <protectedRange sqref="CT58:CU58" name="Range14_6"/>
    <protectedRange sqref="CZ58:DA58" name="Range16_6"/>
    <protectedRange sqref="DF58:DG58" name="Range18_6"/>
    <protectedRange sqref="DI59:DJ59" name="Range19_31_3_44"/>
    <protectedRange sqref="DC59:DD59" name="Range17_32_3_44"/>
    <protectedRange sqref="CW59:CX59" name="Range15_32_3_44"/>
    <protectedRange sqref="BZ59:CM59" name="Range13_32_3_44"/>
    <protectedRange sqref="BJ59:BK59 BH59 BP59 BN59 BR59 BF59 BD59" name="Range11_23_3_45"/>
    <protectedRange sqref="AS59:AT59" name="Range9_23_3_44"/>
    <protectedRange sqref="AH59:AI59" name="Range7_23_3_44"/>
    <protectedRange sqref="W59:X59" name="Range5_23_3_43"/>
    <protectedRange sqref="O59:P59" name="Range3_23_3_43"/>
    <protectedRange sqref="N59 J59 BC59 AV59 AR59 AK59 AG59 AC59 V59 BG59 BE59 BM59 BQ59 BO59 R59 C59 F59:H59" name="Range1_30_3_46"/>
    <protectedRange sqref="K59:L59" name="Range2_23_3_43"/>
    <protectedRange sqref="S59:T59" name="Range4_23_3_43"/>
    <protectedRange sqref="AD59:AE59" name="Range6_23_3_44"/>
    <protectedRange sqref="AL59:AM59" name="Range8_23_3_44"/>
    <protectedRange sqref="AW59:AX59" name="Range10_23_3_44"/>
    <protectedRange sqref="BT59:BU59" name="Range12_23_3_45"/>
    <protectedRange sqref="CT59:CU59" name="Range14_32_3_44"/>
    <protectedRange sqref="CZ59:DA59" name="Range16_32_3_44"/>
    <protectedRange sqref="DF59:DG59" name="Range18_30_3_44"/>
    <protectedRange sqref="DI60:DJ60" name="Range19_31_3_45"/>
    <protectedRange sqref="DC60:DD60" name="Range17_32_3_45"/>
    <protectedRange sqref="CW60:CX60" name="Range15_32_3_45"/>
    <protectedRange sqref="BZ60:CM60" name="Range13_32_3_45"/>
    <protectedRange sqref="BJ60:BK60 BH60 BP60 BN60 BR60 BF60 BD60" name="Range11_23_3_46"/>
    <protectedRange sqref="AS60:AT60" name="Range9_23_3_45"/>
    <protectedRange sqref="AH60:AI60" name="Range7_23_3_45"/>
    <protectedRange sqref="W60:X60" name="Range5_23_3_44"/>
    <protectedRange sqref="O60:P60" name="Range3_23_3_44"/>
    <protectedRange sqref="N60 J60 BC60 AV60 AR60 AK60 AG60 AC60 V60 BG60 BE60 BM60 BQ60 BO60 R60 C60 F60:H60" name="Range1_30_3_47"/>
    <protectedRange sqref="K60:L60" name="Range2_23_3_44"/>
    <protectedRange sqref="S60:T60" name="Range4_23_3_44"/>
    <protectedRange sqref="AD60:AE60" name="Range6_23_3_45"/>
    <protectedRange sqref="AL60:AM60" name="Range8_23_3_45"/>
    <protectedRange sqref="AW60:AX60" name="Range10_23_3_45"/>
    <protectedRange sqref="BT60:BU60" name="Range12_23_3_46"/>
    <protectedRange sqref="CT60:CU60" name="Range14_32_3_45"/>
    <protectedRange sqref="CZ60:DA60" name="Range16_32_3_45"/>
    <protectedRange sqref="DF60:DG60" name="Range18_30_3_45"/>
    <protectedRange sqref="DI61:DJ61" name="Range19_31_3_46"/>
    <protectedRange sqref="DC61:DD61" name="Range17_32_3_46"/>
    <protectedRange sqref="CW61:CX61" name="Range15_32_3_46"/>
    <protectedRange sqref="BZ61:CM61" name="Range13_32_3_46"/>
    <protectedRange sqref="BJ61:BK61 BH61 BP61 BN61 BR61 BF61 BD61" name="Range11_23_3_47"/>
    <protectedRange sqref="AS61:AT61" name="Range9_23_3_46"/>
    <protectedRange sqref="AH61:AI61" name="Range7_23_3_46"/>
    <protectedRange sqref="W61:X61" name="Range5_23_3_45"/>
    <protectedRange sqref="O61:P61" name="Range3_23_3_45"/>
    <protectedRange sqref="N61 J61 BC61 AV61 AR61 AK61 AG61 AC61 V61 BG61 BE61 BM61 BQ61 BO61 R61 C61 F61:H61" name="Range1_30_3_48"/>
    <protectedRange sqref="K61:L61" name="Range2_23_3_45"/>
    <protectedRange sqref="S61:T61" name="Range4_23_3_45"/>
    <protectedRange sqref="AD61:AE61" name="Range6_23_3_46"/>
    <protectedRange sqref="AL61:AM61" name="Range8_23_3_46"/>
    <protectedRange sqref="AW61:AX61" name="Range10_23_3_46"/>
    <protectedRange sqref="BT61:BU61" name="Range12_23_3_47"/>
    <protectedRange sqref="CT61:CU61" name="Range14_32_3_46"/>
    <protectedRange sqref="CZ61:DA61" name="Range16_32_3_46"/>
    <protectedRange sqref="DF61:DG61" name="Range18_30_3_46"/>
    <protectedRange sqref="DI62:DJ62" name="Range19_7"/>
    <protectedRange sqref="DC62:DD62" name="Range17_7"/>
    <protectedRange sqref="CW62:CX62" name="Range15_7"/>
    <protectedRange sqref="BZ62:CM62" name="Range13_7"/>
    <protectedRange sqref="BF62 BD62 BJ62:BK62 BH62 BP62 BN62 BR62" name="Range11_6"/>
    <protectedRange sqref="AS62:AT62" name="Range9_7"/>
    <protectedRange sqref="AH62:AI62" name="Range7_7"/>
    <protectedRange sqref="W62:X62" name="Range5_7"/>
    <protectedRange sqref="O62:P62" name="Range3_7"/>
    <protectedRange sqref="R62 N62 J62 BC62 AV62 AR62 AK62 AG62 AC62 V62 BG62 BE62 C62 BM62 BQ62 BO62 F62:H62" name="Range1_8"/>
    <protectedRange sqref="K62:L62" name="Range2_7"/>
    <protectedRange sqref="S62:T62" name="Range4_7"/>
    <protectedRange sqref="AD62:AE62" name="Range6_7"/>
    <protectedRange sqref="AL62:AM62" name="Range8_7"/>
    <protectedRange sqref="AW62:AX62" name="Range10_7"/>
    <protectedRange sqref="BT62:BU62" name="Range12_6"/>
    <protectedRange sqref="CT62:CU62" name="Range14_7"/>
    <protectedRange sqref="CZ62:DA62" name="Range16_7"/>
    <protectedRange sqref="DF62:DG62" name="Range18_7"/>
    <protectedRange sqref="DI63:DJ63" name="Range19_31_3_48"/>
    <protectedRange sqref="DC63:DD63" name="Range17_32_3_48"/>
    <protectedRange sqref="CW63:CX63" name="Range15_32_3_48"/>
    <protectedRange sqref="BZ63:CM63" name="Range13_32_3_48"/>
    <protectedRange sqref="BJ63:BK63 BH63 BP63 BN63 BR63 BF63 BD63" name="Range11_23_3_49"/>
    <protectedRange sqref="AS63:AT63" name="Range9_23_3_48"/>
    <protectedRange sqref="AH63:AI63" name="Range7_23_3_48"/>
    <protectedRange sqref="W63:X63" name="Range5_23_3_47"/>
    <protectedRange sqref="O63:P63" name="Range3_23_3_47"/>
    <protectedRange sqref="N63 J63 BC63 AV63 AR63 AK63 AG63 AC63 V63 BG63 BE63 BM63 BQ63 BO63 R63 C63 F63:H63" name="Range1_30_3_50"/>
    <protectedRange sqref="K63:L63" name="Range2_23_3_47"/>
    <protectedRange sqref="S63:T63" name="Range4_23_3_47"/>
    <protectedRange sqref="AD63:AE63" name="Range6_23_3_48"/>
    <protectedRange sqref="AL63:AM63" name="Range8_23_3_48"/>
    <protectedRange sqref="AW63:AX63" name="Range10_23_3_48"/>
    <protectedRange sqref="BT63:BU63" name="Range12_23_3_49"/>
    <protectedRange sqref="CT63:CU63" name="Range14_32_3_48"/>
    <protectedRange sqref="CZ63:DA63" name="Range16_32_3_48"/>
    <protectedRange sqref="DF63:DG63" name="Range18_30_3_48"/>
    <protectedRange sqref="DI65:DJ65" name="Range19_31_3_49"/>
    <protectedRange sqref="DC65:DD65" name="Range17_32_3_49"/>
    <protectedRange sqref="CW65:CX65" name="Range15_32_3_49"/>
    <protectedRange sqref="BZ65:CM65" name="Range13_32_3_49"/>
    <protectedRange sqref="BJ65:BK65 BH65 BP65 BN65 BR65 BF65 BD65" name="Range11_23_3_50"/>
    <protectedRange sqref="AS65:AT65" name="Range9_23_3_49"/>
    <protectedRange sqref="AH65:AI65" name="Range7_23_3_49"/>
    <protectedRange sqref="W65:X65" name="Range5_23_3_48"/>
    <protectedRange sqref="O65:P65" name="Range3_23_3_48"/>
    <protectedRange sqref="N65 J65 BC65 AV65 AR65 AK65 AG65 AC65 V65 BG65 BE65 BM65 BQ65 BO65 R65 C65 F65:H65" name="Range1_30_3_51"/>
    <protectedRange sqref="K65:L65" name="Range2_23_3_48"/>
    <protectedRange sqref="S65:T65" name="Range4_23_3_48"/>
    <protectedRange sqref="AD65:AE65" name="Range6_23_3_49"/>
    <protectedRange sqref="AL65:AM65" name="Range8_23_3_49"/>
    <protectedRange sqref="AW65:AX65" name="Range10_23_3_49"/>
    <protectedRange sqref="BT65:BU65" name="Range12_23_3_50"/>
    <protectedRange sqref="CT65:CU65" name="Range14_32_3_49"/>
    <protectedRange sqref="CZ65:DA65" name="Range16_32_3_49"/>
    <protectedRange sqref="DF65:DG65" name="Range18_30_3_49"/>
    <protectedRange sqref="DI66:DJ66" name="Range19_31_3_50"/>
    <protectedRange sqref="DC66:DD66" name="Range17_32_3_50"/>
    <protectedRange sqref="CW66:CX66" name="Range15_32_3_50"/>
    <protectedRange sqref="BZ66:CM66" name="Range13_32_3_50"/>
    <protectedRange sqref="BJ66:BK66 BH66 BP66 BN66 BR66 BF66 BD66" name="Range11_23_3_51"/>
    <protectedRange sqref="AS66:AT66" name="Range9_23_3_50"/>
    <protectedRange sqref="AH66:AI66" name="Range7_23_3_50"/>
    <protectedRange sqref="W66:X66" name="Range5_23_3_49"/>
    <protectedRange sqref="O66:P66" name="Range3_23_3_49"/>
    <protectedRange sqref="N66 J66 BC66 AV66 AR66 AK66 AG66 AC66 V66 BG66 BE66 BM66 BQ66 BO66 R66 C66 F66:H66" name="Range1_30_3_52"/>
    <protectedRange sqref="K66:L66" name="Range2_23_3_49"/>
    <protectedRange sqref="S66:T66" name="Range4_23_3_49"/>
    <protectedRange sqref="AD66:AE66" name="Range6_23_3_50"/>
    <protectedRange sqref="AL66:AM66" name="Range8_23_3_50"/>
    <protectedRange sqref="AW66:AX66" name="Range10_23_3_50"/>
    <protectedRange sqref="BT66:BU66" name="Range12_23_3_51"/>
    <protectedRange sqref="CT66:CU66" name="Range14_32_3_50"/>
    <protectedRange sqref="CZ66:DA66" name="Range16_32_3_50"/>
    <protectedRange sqref="DF66:DG66" name="Range18_30_3_50"/>
    <protectedRange sqref="C67" name="Range1_30_3_53"/>
    <protectedRange sqref="F67:H67" name="Range1_9"/>
    <protectedRange sqref="J67" name="Range1_1_2"/>
    <protectedRange sqref="K67:L67" name="Range2_8"/>
    <protectedRange sqref="O67:P67" name="Range3_8"/>
    <protectedRange sqref="N67" name="Range1_2_1"/>
    <protectedRange sqref="R67" name="Range1_3_1"/>
    <protectedRange sqref="S67:T67" name="Range4_8"/>
    <protectedRange sqref="W67:X67" name="Range5_8"/>
    <protectedRange sqref="V67" name="Range1_4_1"/>
    <protectedRange sqref="AC67" name="Range1_5_1"/>
    <protectedRange sqref="AD67:AE67" name="Range6_8"/>
    <protectedRange sqref="AH67:AI67" name="Range7_8"/>
    <protectedRange sqref="AG67" name="Range1_6_1"/>
    <protectedRange sqref="AK67" name="Range1_7_1"/>
    <protectedRange sqref="AL67:AM67" name="Range8_8"/>
    <protectedRange sqref="AS67:AT67" name="Range9_8"/>
    <protectedRange sqref="AR67" name="Range1_8_1"/>
    <protectedRange sqref="AV67" name="Range1_9_1"/>
    <protectedRange sqref="AW67:AX67" name="Range10_8"/>
    <protectedRange sqref="BD67" name="Range11_7"/>
    <protectedRange sqref="BC67 BE67" name="Range1_10"/>
    <protectedRange sqref="BF67 BH67" name="Range11_1_2"/>
    <protectedRange sqref="BG67" name="Range1_11"/>
    <protectedRange sqref="BJ67:BK67" name="Range11_2_1"/>
    <protectedRange sqref="BP67 BN67 BR67" name="Range11_3_1"/>
    <protectedRange sqref="BM67 BQ67 BO67" name="Range1_12"/>
    <protectedRange sqref="BT67:BU67" name="Range12_7"/>
    <protectedRange sqref="DI67:DJ67" name="Range19_8"/>
    <protectedRange sqref="DC67:DD67" name="Range17_8"/>
    <protectedRange sqref="CW67:CX67" name="Range15_8"/>
    <protectedRange sqref="BZ67:CM67" name="Range13_8"/>
    <protectedRange sqref="CT67:CU67" name="Range14_8"/>
    <protectedRange sqref="CZ67:DA67" name="Range16_8"/>
    <protectedRange sqref="DF67:DG67" name="Range18_8"/>
    <protectedRange sqref="C68" name="Range1_30_3_54"/>
    <protectedRange sqref="AG68" name="Range1_1_1_1"/>
    <protectedRange sqref="DI68:DJ68" name="Range19_26_1"/>
    <protectedRange sqref="DC68:DD68" name="Range17_26_1"/>
    <protectedRange sqref="CW68:CX68" name="Range15_25_1"/>
    <protectedRange sqref="BZ68:CM68" name="Range13_26_1"/>
    <protectedRange sqref="BF68 BD68 BJ68:BK68 BH68 BP68 BN68 BR68" name="Range11_26_1"/>
    <protectedRange sqref="AS68:AT68" name="Range9_25_1"/>
    <protectedRange sqref="AH68:AI68" name="Range7_25_1"/>
    <protectedRange sqref="W68:X68" name="Range5_25_1"/>
    <protectedRange sqref="O68:P68" name="Range3_25_1"/>
    <protectedRange sqref="R68 N68 J68 BC68 AV68 AR68 AK68 AC68 V68 BG68 BE68 F68:H68 BM68 BQ68 BO68" name="Range1_25_1"/>
    <protectedRange sqref="K68:L68" name="Range2_25_1"/>
    <protectedRange sqref="S68:T68" name="Range4_25_1"/>
    <protectedRange sqref="AD68:AE68" name="Range6_25_1"/>
    <protectedRange sqref="AL68:AM68" name="Range8_25_1"/>
    <protectedRange sqref="AW68:AX68" name="Range10_25_1"/>
    <protectedRange sqref="BT68:BU68" name="Range12_26_1"/>
    <protectedRange sqref="CT68:CU68" name="Range14_26_1"/>
    <protectedRange sqref="CZ68:DA68" name="Range16_26_1"/>
    <protectedRange sqref="DF68:DG68" name="Range18_26_1"/>
    <protectedRange sqref="DI69:DJ69" name="Range19_31_3_51"/>
    <protectedRange sqref="DC69:DD69" name="Range17_32_3_51"/>
    <protectedRange sqref="CW69:CX69" name="Range15_32_3_51"/>
    <protectedRange sqref="BZ69:CM69" name="Range13_32_3_51"/>
    <protectedRange sqref="BJ69:BK69 BH69 BP69 BN69 BR69 BF69 BD69" name="Range11_23_3_52"/>
    <protectedRange sqref="AS69:AT69" name="Range9_23_3_51"/>
    <protectedRange sqref="AH69:AI69" name="Range7_23_3_51"/>
    <protectedRange sqref="W69:X69" name="Range5_23_3_50"/>
    <protectedRange sqref="O69:P69" name="Range3_23_3_50"/>
    <protectedRange sqref="N69 J69 BC69 AV69 AR69 AK69 AG69 AC69 V69 BG69 BE69 BM69 BQ69 BO69 R69 C69 F69:H69" name="Range1_30_3_55"/>
    <protectedRange sqref="K69:L69" name="Range2_23_3_50"/>
    <protectedRange sqref="S69:T69" name="Range4_23_3_50"/>
    <protectedRange sqref="AD69:AE69" name="Range6_23_3_51"/>
    <protectedRange sqref="AL69:AM69" name="Range8_23_3_51"/>
    <protectedRange sqref="AW69:AX69" name="Range10_23_3_51"/>
    <protectedRange sqref="BT69:BU69" name="Range12_23_3_52"/>
    <protectedRange sqref="CT69:CU69" name="Range14_32_3_51"/>
    <protectedRange sqref="CZ69:DA69" name="Range16_32_3_51"/>
    <protectedRange sqref="DF69:DG69" name="Range18_30_3_51"/>
    <protectedRange sqref="DI70:DJ75" name="Range19_31_3_52"/>
    <protectedRange sqref="DC70:DD75" name="Range17_32_3_52"/>
    <protectedRange sqref="CW70:CX75" name="Range15_32_3_52"/>
    <protectedRange sqref="BZ70:CM75" name="Range13_32_3_52"/>
    <protectedRange sqref="BJ70:BK75 BH70:BH75 BP70:BP75 BN70:BN75 BR70:BR75 BF70:BF75 BD70:BD75" name="Range11_23_3_53"/>
    <protectedRange sqref="AS70:AT75" name="Range9_23_3_52"/>
    <protectedRange sqref="AH70:AI75" name="Range7_23_3_52"/>
    <protectedRange sqref="W70:X75" name="Range5_23_3_51"/>
    <protectedRange sqref="O70:P75" name="Range3_23_3_51"/>
    <protectedRange sqref="N70:N75 J70:J75 BC70:BC75 AV70:AV75 AR70:AR75 AK70:AK75 AG70:AG75 AC70:AC75 V70:V75 BG70:BG75 BE70:BE75 BM70:BM75 BQ70:BQ75 BO70:BO75 R70:R75 C70:C75 F70:H75" name="Range1_30_3_56"/>
    <protectedRange sqref="K70:L75" name="Range2_23_3_51"/>
    <protectedRange sqref="S70:T75" name="Range4_23_3_51"/>
    <protectedRange sqref="AD70:AE75" name="Range6_23_3_52"/>
    <protectedRange sqref="AL70:AM75" name="Range8_23_3_52"/>
    <protectedRange sqref="AW70:AX75" name="Range10_23_3_52"/>
    <protectedRange sqref="BT70:BU75" name="Range12_23_3_53"/>
    <protectedRange sqref="CT70:CU75" name="Range14_32_3_52"/>
    <protectedRange sqref="CZ70:DA75" name="Range16_32_3_52"/>
    <protectedRange sqref="DF70:DG75" name="Range18_30_3_52"/>
    <protectedRange sqref="DI76:DJ76" name="Range19_31_3_53"/>
    <protectedRange sqref="DC76:DD76" name="Range17_32_3_53"/>
    <protectedRange sqref="CW76:CX76" name="Range15_32_3_53"/>
    <protectedRange sqref="BZ76:CM76" name="Range13_32_3_53"/>
    <protectedRange sqref="BJ76:BK76 BH76 BP76 BN76 BR76 BF76 BD76" name="Range11_23_3_54"/>
    <protectedRange sqref="AS76:AT76" name="Range9_23_3_53"/>
    <protectedRange sqref="AH76:AI76" name="Range7_23_3_53"/>
    <protectedRange sqref="W76:X76" name="Range5_23_3_52"/>
    <protectedRange sqref="O76:P76" name="Range3_23_3_52"/>
    <protectedRange sqref="N76 J76 BC76 AV76 AR76 AK76 AG76 AC76 V76 BG76 BE76 BM76 BQ76 BO76 R76 C76 F76:H76" name="Range1_30_3_57"/>
    <protectedRange sqref="K76:L76" name="Range2_23_3_52"/>
    <protectedRange sqref="S76:T76" name="Range4_23_3_52"/>
    <protectedRange sqref="AD76:AE76" name="Range6_23_3_53"/>
    <protectedRange sqref="AL76:AM76" name="Range8_23_3_53"/>
    <protectedRange sqref="AW76:AX76" name="Range10_23_3_53"/>
    <protectedRange sqref="BT76:BU76" name="Range12_23_3_54"/>
    <protectedRange sqref="CT76:CU76" name="Range14_32_3_53"/>
    <protectedRange sqref="CZ76:DA76" name="Range16_32_3_53"/>
    <protectedRange sqref="DF76:DG76" name="Range18_30_3_53"/>
    <protectedRange sqref="DI77:DJ78" name="Range19_31_3_54"/>
    <protectedRange sqref="DC77:DD78" name="Range17_32_3_54"/>
    <protectedRange sqref="CW77:CX78" name="Range15_32_3_54"/>
    <protectedRange sqref="BZ77:CM78" name="Range13_32_3_54"/>
    <protectedRange sqref="BJ77:BK78 BH77:BH78 BP77:BP78 BN77:BN78 BR77:BR78 BF77:BF78 BD77:BD78" name="Range11_23_3_55"/>
    <protectedRange sqref="AS77:AT78" name="Range9_23_3_54"/>
    <protectedRange sqref="AH77:AI78" name="Range7_23_3_54"/>
    <protectedRange sqref="W77:X78" name="Range5_23_3_53"/>
    <protectedRange sqref="O77:P78" name="Range3_23_3_53"/>
    <protectedRange sqref="N77:N78 J77:J78 BC77:BC78 AV77:AV78 AR77:AR78 AK77:AK78 AG77:AG78 AC77:AC78 V77:V78 BG77:BG78 BE77:BE78 BM77:BM78 BQ77:BQ78 BO77:BO78 R77:R78 C77:C78 F77:H78" name="Range1_30_3_58"/>
    <protectedRange sqref="K77:L78" name="Range2_23_3_53"/>
    <protectedRange sqref="S77:T78" name="Range4_23_3_53"/>
    <protectedRange sqref="AD77:AE78" name="Range6_23_3_54"/>
    <protectedRange sqref="AL77:AM78" name="Range8_23_3_54"/>
    <protectedRange sqref="AW77:AX78" name="Range10_23_3_54"/>
    <protectedRange sqref="BT77:BU78" name="Range12_23_3_55"/>
    <protectedRange sqref="CT77:CU78" name="Range14_32_3_54"/>
    <protectedRange sqref="CZ77:DA78" name="Range16_32_3_54"/>
    <protectedRange sqref="DF77:DG78" name="Range18_30_3_54"/>
    <protectedRange sqref="DI79:DJ79" name="Range19_31_3_55"/>
    <protectedRange sqref="DC79:DD79" name="Range17_32_3_55"/>
    <protectedRange sqref="CW79:CX79" name="Range15_32_3_55"/>
    <protectedRange sqref="BZ79:CM79" name="Range13_32_3_55"/>
    <protectedRange sqref="BJ79:BK79 BH79 BP79 BN79 BR79 BF79 BD79" name="Range11_23_3_56"/>
    <protectedRange sqref="AS79:AT79" name="Range9_23_3_55"/>
    <protectedRange sqref="AH79:AI79" name="Range7_23_3_55"/>
    <protectedRange sqref="W79:X79" name="Range5_23_3_54"/>
    <protectedRange sqref="O79:P79" name="Range3_23_3_54"/>
    <protectedRange sqref="N79 J79 BC79 AV79 AR79 AK79 AG79 AC79 V79 BG79 BE79 BM79 BQ79 BO79 R79 C79 F79:H79" name="Range1_30_3_59"/>
    <protectedRange sqref="K79:L79" name="Range2_23_3_54"/>
    <protectedRange sqref="S79:T79" name="Range4_23_3_54"/>
    <protectedRange sqref="AD79:AE79" name="Range6_23_3_55"/>
    <protectedRange sqref="AL79:AM79" name="Range8_23_3_55"/>
    <protectedRange sqref="AW79:AX79" name="Range10_23_3_55"/>
    <protectedRange sqref="BT79:BU79" name="Range12_23_3_56"/>
    <protectedRange sqref="CT79:CU79" name="Range14_32_3_55"/>
    <protectedRange sqref="CZ79:DA79" name="Range16_32_3_55"/>
    <protectedRange sqref="DF79:DG79" name="Range18_30_3_55"/>
  </protectedRanges>
  <mergeCells count="45">
    <mergeCell ref="DU2:DU3"/>
    <mergeCell ref="DV2:DW2"/>
    <mergeCell ref="DI2:DK2"/>
    <mergeCell ref="DL2:DN2"/>
    <mergeCell ref="DP2:DQ2"/>
    <mergeCell ref="DR2:DR3"/>
    <mergeCell ref="DS2:DS3"/>
    <mergeCell ref="DT2:DT3"/>
    <mergeCell ref="DF2:DH2"/>
    <mergeCell ref="CH2:CI2"/>
    <mergeCell ref="CJ2:CK2"/>
    <mergeCell ref="CL2:CM2"/>
    <mergeCell ref="CN2:CN3"/>
    <mergeCell ref="CO2:CO3"/>
    <mergeCell ref="CP2:CP3"/>
    <mergeCell ref="CQ2:CS2"/>
    <mergeCell ref="CT2:CV2"/>
    <mergeCell ref="CW2:CY2"/>
    <mergeCell ref="CZ2:DB2"/>
    <mergeCell ref="DC2:DE2"/>
    <mergeCell ref="CF2:CG2"/>
    <mergeCell ref="AK2:AN2"/>
    <mergeCell ref="AO2:AQ2"/>
    <mergeCell ref="AR2:AU2"/>
    <mergeCell ref="AV2:AY2"/>
    <mergeCell ref="AZ2:BB2"/>
    <mergeCell ref="BC2:BL2"/>
    <mergeCell ref="BM2:BV2"/>
    <mergeCell ref="BW2:BY2"/>
    <mergeCell ref="BZ2:CA2"/>
    <mergeCell ref="CB2:CC2"/>
    <mergeCell ref="CD2:CE2"/>
    <mergeCell ref="AG2:AJ2"/>
    <mergeCell ref="A2:A3"/>
    <mergeCell ref="C2:C3"/>
    <mergeCell ref="D2:D3"/>
    <mergeCell ref="E2:E3"/>
    <mergeCell ref="F2:I2"/>
    <mergeCell ref="J2:M2"/>
    <mergeCell ref="N2:Q2"/>
    <mergeCell ref="R2:U2"/>
    <mergeCell ref="V2:Y2"/>
    <mergeCell ref="Z2:AB2"/>
    <mergeCell ref="AC2:AF2"/>
    <mergeCell ref="B2:B3"/>
  </mergeCells>
  <conditionalFormatting sqref="DT4:DU79">
    <cfRule type="cellIs" dxfId="9" priority="1457" stopIfTrue="1" operator="notEqual">
      <formula>0</formula>
    </cfRule>
  </conditionalFormatting>
  <conditionalFormatting sqref="DT4:DU79">
    <cfRule type="cellIs" dxfId="8" priority="1456" stopIfTrue="1" operator="notEqual">
      <formula>0</formula>
    </cfRule>
  </conditionalFormatting>
  <conditionalFormatting sqref="DP4:DP79 DV4:DV79">
    <cfRule type="cellIs" dxfId="7" priority="1453" stopIfTrue="1" operator="equal">
      <formula>0</formula>
    </cfRule>
    <cfRule type="cellIs" dxfId="6" priority="1455" stopIfTrue="1" operator="equal">
      <formula>0</formula>
    </cfRule>
  </conditionalFormatting>
  <conditionalFormatting sqref="DQ4:DQ79 DW4:DW79">
    <cfRule type="cellIs" dxfId="5" priority="1454" stopIfTrue="1" operator="equal">
      <formula>0</formula>
    </cfRule>
  </conditionalFormatting>
  <conditionalFormatting sqref="BS4:BS79 BV4:BV79">
    <cfRule type="duplicateValues" dxfId="4" priority="1514" stopIfTrue="1"/>
  </conditionalFormatting>
  <conditionalFormatting sqref="BI4:BI79 BL4:BL79">
    <cfRule type="duplicateValues" dxfId="3" priority="1516" stopIfTrue="1"/>
  </conditionalFormatting>
  <conditionalFormatting sqref="BV4:BV79">
    <cfRule type="duplicateValues" dxfId="2" priority="1518" stopIfTrue="1"/>
  </conditionalFormatting>
  <conditionalFormatting sqref="BL4:BL79">
    <cfRule type="duplicateValues" dxfId="1" priority="1519" stopIfTrue="1"/>
  </conditionalFormatting>
  <conditionalFormatting sqref="DR4:DS79">
    <cfRule type="duplicateValues" dxfId="0" priority="1520" stopIfTrue="1"/>
  </conditionalFormatting>
  <pageMargins left="0.7" right="0.7" top="0.75" bottom="0.75" header="0.3" footer="0.3"/>
  <pageSetup paperSize="9" scale="94" orientation="landscape" r:id="rId1"/>
  <colBreaks count="6" manualBreakCount="6">
    <brk id="13" max="1048575" man="1"/>
    <brk id="54" max="1048575" man="1"/>
    <brk id="64" max="1048575" man="1"/>
    <brk id="77" max="1048575" man="1"/>
    <brk id="91" max="1048575" man="1"/>
    <brk id="1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2020-06-02T04:30:24Z</dcterms:modified>
</cp:coreProperties>
</file>